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19"/>
  <workbookPr/>
  <mc:AlternateContent xmlns:mc="http://schemas.openxmlformats.org/markup-compatibility/2006">
    <mc:Choice Requires="x15">
      <x15ac:absPath xmlns:x15ac="http://schemas.microsoft.com/office/spreadsheetml/2010/11/ac" url="\\kfsv02\SEISAKUIRYOU\00.成育委託費関係\●●開発費ＨＰ更新\2024年度\2.様式集\研究事業計画\"/>
    </mc:Choice>
  </mc:AlternateContent>
  <xr:revisionPtr revIDLastSave="0" documentId="13_ncr:1_{8B4D6035-234F-4A54-9065-F9F595CA0A7C}" xr6:coauthVersionLast="47" xr6:coauthVersionMax="47" xr10:uidLastSave="{00000000-0000-0000-0000-000000000000}"/>
  <bookViews>
    <workbookView xWindow="-120" yWindow="-120" windowWidth="29040" windowHeight="15720" tabRatio="821" firstSheet="3" activeTab="3" xr2:uid="{00000000-000D-0000-FFFF-FFFF00000000}"/>
  </bookViews>
  <sheets>
    <sheet name="経費内訳（鑑）" sheetId="37" r:id="rId1"/>
    <sheet name="0経費執行計画" sheetId="36" r:id="rId2"/>
    <sheet name="1調査研究費" sheetId="27" r:id="rId3"/>
    <sheet name="2人件費" sheetId="22" r:id="rId4"/>
    <sheet name="3謝金" sheetId="23" r:id="rId5"/>
    <sheet name="4旅費" sheetId="24" r:id="rId6"/>
    <sheet name="5海外旅費計画書" sheetId="26" r:id="rId7"/>
    <sheet name="6備品購入希望一覧" sheetId="32" r:id="rId8"/>
    <sheet name="７研究機器要望書" sheetId="33" r:id="rId9"/>
  </sheets>
  <externalReferences>
    <externalReference r:id="rId10"/>
    <externalReference r:id="rId11"/>
  </externalReferences>
  <definedNames>
    <definedName name="P13印刷画面" localSheetId="0">#REF!</definedName>
    <definedName name="P13印刷画面">#REF!</definedName>
    <definedName name="P20印刷画面" localSheetId="0">#REF!</definedName>
    <definedName name="P20印刷画面">#REF!</definedName>
    <definedName name="_xlnm.Print_Area" localSheetId="1">'0経費執行計画'!$A$1:$G$9</definedName>
    <definedName name="_xlnm.Print_Area" localSheetId="2">'1調査研究費'!$A$1:$G$14</definedName>
    <definedName name="_xlnm.Print_Area" localSheetId="3">'2人件費'!$A$1:$M$21</definedName>
    <definedName name="_xlnm.Print_Area" localSheetId="4">'3謝金'!$A$1:$F$14</definedName>
    <definedName name="_xlnm.Print_Area" localSheetId="5">'4旅費'!$A$1:$K$16</definedName>
    <definedName name="_xlnm.Print_Area" localSheetId="6">'5海外旅費計画書'!$A$1:$E$20</definedName>
    <definedName name="_xlnm.Print_Area" localSheetId="8">'７研究機器要望書'!$A$1:$D$30</definedName>
    <definedName name="_xlnm.Print_Area" localSheetId="0">'経費内訳（鑑）'!$A$1:$E$23</definedName>
    <definedName name="_xlnm.Print_Titles" localSheetId="2">'1調査研究費'!$2:$2</definedName>
    <definedName name="_xlnm.Print_Titles" localSheetId="3">'2人件費'!$2:$2</definedName>
    <definedName name="_xlnm.Print_Titles" localSheetId="4">'3謝金'!$2:$2</definedName>
    <definedName name="QKCD" localSheetId="0">#REF!</definedName>
    <definedName name="QKCD">#REF!</definedName>
    <definedName name="いん" localSheetId="0">#REF!</definedName>
    <definedName name="いん">#REF!</definedName>
    <definedName name="印刷画面" localSheetId="0">#REF!</definedName>
    <definedName name="印刷画面">#REF!</definedName>
    <definedName name="施設名">[1]基礎データ!$B$4</definedName>
    <definedName name="前々年度">[1]基礎データ!$C$8</definedName>
    <definedName name="前年度">[1]基礎データ!$C$9</definedName>
    <definedName name="当該年度">[1]基礎データ!$C$10</definedName>
    <definedName name="様式4_2__分担研究者" localSheetId="2">#REF!</definedName>
    <definedName name="様式4_2__分担研究者" localSheetId="3">#REF!</definedName>
    <definedName name="様式4_2__分担研究者" localSheetId="4">#REF!</definedName>
    <definedName name="様式4_2__分担研究者" localSheetId="5">#REF!</definedName>
    <definedName name="様式4_2__分担研究者" localSheetId="6">#REF!</definedName>
    <definedName name="様式4_2__分担研究者" localSheetId="7">#REF!</definedName>
    <definedName name="様式4_2__分担研究者" localSheetId="0">#REF!</definedName>
    <definedName name="様式4_2__分担研究者">#REF!</definedName>
    <definedName name="翌年度">[2]基礎データ!$C$11</definedName>
    <definedName name="翌々年度">[2]基礎データ!$C$12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7" l="1"/>
  <c r="F4" i="27"/>
  <c r="F3" i="27"/>
  <c r="E5" i="23" l="1"/>
  <c r="M4" i="22"/>
  <c r="M5" i="22"/>
  <c r="M6" i="22"/>
  <c r="M7" i="22"/>
  <c r="M9" i="22"/>
  <c r="M10" i="22"/>
  <c r="K3" i="24" l="1"/>
  <c r="E4" i="23"/>
  <c r="E6" i="23"/>
  <c r="E7" i="23"/>
  <c r="E8" i="23"/>
  <c r="E9" i="23"/>
  <c r="E10" i="23"/>
  <c r="E11" i="23"/>
  <c r="E12" i="23"/>
  <c r="E13" i="23"/>
  <c r="E3" i="23"/>
  <c r="F7" i="27" l="1"/>
  <c r="F6" i="27"/>
  <c r="F5" i="27"/>
  <c r="F8" i="27"/>
  <c r="E9" i="36" l="1"/>
  <c r="D9" i="36"/>
  <c r="C9" i="36"/>
  <c r="B9" i="36"/>
  <c r="M3" i="22" l="1"/>
  <c r="K9" i="24"/>
  <c r="K8" i="24"/>
  <c r="K7" i="24"/>
  <c r="K6" i="24"/>
  <c r="K5" i="24"/>
  <c r="F17" i="27"/>
  <c r="F13" i="27"/>
  <c r="F12" i="27"/>
  <c r="F11" i="27"/>
  <c r="F10" i="27"/>
  <c r="F9" i="27"/>
  <c r="F20" i="27"/>
  <c r="F21" i="27"/>
  <c r="F19" i="27"/>
  <c r="F18" i="27"/>
  <c r="K13" i="24"/>
  <c r="K12" i="24"/>
  <c r="K11" i="24"/>
  <c r="K10" i="24"/>
  <c r="K4" i="24"/>
  <c r="K15" i="24" s="1"/>
  <c r="D22" i="37" s="1"/>
  <c r="K14" i="24"/>
  <c r="D21" i="37" s="1"/>
  <c r="D18" i="37"/>
  <c r="F16" i="27"/>
  <c r="E14" i="23"/>
  <c r="D20" i="37" s="1"/>
  <c r="F14" i="27" l="1"/>
  <c r="D17" i="37" s="1"/>
  <c r="M11" i="22"/>
  <c r="D19" i="37" s="1"/>
  <c r="F7" i="36"/>
  <c r="G7" i="36" s="1"/>
  <c r="F8" i="36"/>
  <c r="G8" i="36" s="1"/>
  <c r="F6" i="36"/>
  <c r="G6" i="36" s="1"/>
  <c r="F5" i="36"/>
  <c r="G5" i="36" s="1"/>
  <c r="K16" i="24"/>
  <c r="F22" i="27"/>
  <c r="D23" i="37" l="1"/>
  <c r="F4" i="36"/>
  <c r="G4" i="36" s="1"/>
  <c r="F9" i="36"/>
</calcChain>
</file>

<file path=xl/sharedStrings.xml><?xml version="1.0" encoding="utf-8"?>
<sst xmlns="http://schemas.openxmlformats.org/spreadsheetml/2006/main" count="212" uniqueCount="145">
  <si>
    <t>申請・計画様式４</t>
    <phoneticPr fontId="26"/>
  </si>
  <si>
    <t>研究経費内訳書</t>
    <phoneticPr fontId="26"/>
  </si>
  <si>
    <t>提出日：</t>
    <rPh sb="0" eb="3">
      <t>テイシュツビ</t>
    </rPh>
    <phoneticPr fontId="4"/>
  </si>
  <si>
    <t>2024/*/**</t>
    <phoneticPr fontId="26"/>
  </si>
  <si>
    <t>〈申請者〉</t>
    <rPh sb="1" eb="4">
      <t>シンセイシャ</t>
    </rPh>
    <phoneticPr fontId="4"/>
  </si>
  <si>
    <t>所属　　:</t>
    <rPh sb="0" eb="2">
      <t>ショゾク</t>
    </rPh>
    <phoneticPr fontId="4"/>
  </si>
  <si>
    <t>職名　　:</t>
    <rPh sb="0" eb="2">
      <t>ショクメイ</t>
    </rPh>
    <phoneticPr fontId="4"/>
  </si>
  <si>
    <t>氏名　　:</t>
    <rPh sb="0" eb="2">
      <t>シメイ</t>
    </rPh>
    <phoneticPr fontId="4"/>
  </si>
  <si>
    <t>〈研究課題〉</t>
    <rPh sb="1" eb="3">
      <t>ケンキュウ</t>
    </rPh>
    <rPh sb="3" eb="5">
      <t>カダイ</t>
    </rPh>
    <phoneticPr fontId="4"/>
  </si>
  <si>
    <t>課題番号：</t>
    <rPh sb="0" eb="2">
      <t>カダイ</t>
    </rPh>
    <rPh sb="2" eb="4">
      <t>バンゴウ</t>
    </rPh>
    <phoneticPr fontId="4"/>
  </si>
  <si>
    <t>課題名　：</t>
    <rPh sb="0" eb="2">
      <t>カダイ</t>
    </rPh>
    <rPh sb="2" eb="3">
      <t>メイ</t>
    </rPh>
    <phoneticPr fontId="4"/>
  </si>
  <si>
    <t>〈経費内訳〉</t>
    <phoneticPr fontId="4"/>
  </si>
  <si>
    <t>（単位：円）</t>
    <phoneticPr fontId="4"/>
  </si>
  <si>
    <t>項目</t>
    <rPh sb="0" eb="2">
      <t>コウモク</t>
    </rPh>
    <phoneticPr fontId="4"/>
  </si>
  <si>
    <t>計</t>
    <rPh sb="0" eb="1">
      <t>ケイ</t>
    </rPh>
    <phoneticPr fontId="4"/>
  </si>
  <si>
    <t>調査研究費（備品費以外）</t>
    <rPh sb="0" eb="2">
      <t>チョウサ</t>
    </rPh>
    <rPh sb="2" eb="5">
      <t>ケンキュウヒ</t>
    </rPh>
    <rPh sb="6" eb="9">
      <t>ビヒンヒ</t>
    </rPh>
    <rPh sb="9" eb="11">
      <t>イガイ</t>
    </rPh>
    <phoneticPr fontId="4"/>
  </si>
  <si>
    <t xml:space="preserve"> 　　　　  (備品費)</t>
    <rPh sb="8" eb="11">
      <t>ビヒンヒ</t>
    </rPh>
    <phoneticPr fontId="4"/>
  </si>
  <si>
    <t>人件費</t>
    <rPh sb="0" eb="3">
      <t>ジンケンヒ</t>
    </rPh>
    <phoneticPr fontId="4"/>
  </si>
  <si>
    <t>謝金</t>
    <rPh sb="0" eb="2">
      <t>シャキン</t>
    </rPh>
    <phoneticPr fontId="4"/>
  </si>
  <si>
    <t>国内旅費</t>
    <rPh sb="0" eb="2">
      <t>コクナイ</t>
    </rPh>
    <rPh sb="2" eb="4">
      <t>リョヒ</t>
    </rPh>
    <phoneticPr fontId="4"/>
  </si>
  <si>
    <t>海外旅費</t>
    <phoneticPr fontId="4"/>
  </si>
  <si>
    <t>合計</t>
    <phoneticPr fontId="4"/>
  </si>
  <si>
    <t>※　全シート黄色のセルのみ記入して下さい。</t>
    <rPh sb="2" eb="3">
      <t>ゼン</t>
    </rPh>
    <rPh sb="6" eb="8">
      <t>キイロ</t>
    </rPh>
    <rPh sb="7" eb="8">
      <t>イロ</t>
    </rPh>
    <rPh sb="13" eb="15">
      <t>キニュウ</t>
    </rPh>
    <rPh sb="17" eb="18">
      <t>クダ</t>
    </rPh>
    <phoneticPr fontId="7"/>
  </si>
  <si>
    <t>〈経費執行計画〉</t>
    <rPh sb="5" eb="7">
      <t>ケイカク</t>
    </rPh>
    <phoneticPr fontId="26"/>
  </si>
  <si>
    <t>第１・四半期
（4-6月分）</t>
    <rPh sb="0" eb="1">
      <t>ダイ</t>
    </rPh>
    <rPh sb="3" eb="6">
      <t>シハンキ</t>
    </rPh>
    <rPh sb="11" eb="12">
      <t>ツキ</t>
    </rPh>
    <rPh sb="12" eb="13">
      <t>フン</t>
    </rPh>
    <phoneticPr fontId="28"/>
  </si>
  <si>
    <t>第２・四半期
（7-9月分）</t>
    <rPh sb="0" eb="1">
      <t>ダイ</t>
    </rPh>
    <rPh sb="3" eb="6">
      <t>シハンキ</t>
    </rPh>
    <rPh sb="11" eb="12">
      <t>ツキ</t>
    </rPh>
    <rPh sb="12" eb="13">
      <t>フン</t>
    </rPh>
    <phoneticPr fontId="28"/>
  </si>
  <si>
    <t>第３・四半期
（10-12月分）</t>
    <rPh sb="0" eb="1">
      <t>ダイ</t>
    </rPh>
    <rPh sb="3" eb="6">
      <t>シハンキ</t>
    </rPh>
    <rPh sb="13" eb="14">
      <t>ツキ</t>
    </rPh>
    <rPh sb="14" eb="15">
      <t>フン</t>
    </rPh>
    <phoneticPr fontId="28"/>
  </si>
  <si>
    <t>第４・四半期
（1-3月分）</t>
    <rPh sb="0" eb="1">
      <t>ダイ</t>
    </rPh>
    <rPh sb="3" eb="6">
      <t>シハンキ</t>
    </rPh>
    <rPh sb="11" eb="12">
      <t>ツキ</t>
    </rPh>
    <rPh sb="12" eb="13">
      <t>フン</t>
    </rPh>
    <phoneticPr fontId="28"/>
  </si>
  <si>
    <t>各項目計</t>
    <rPh sb="0" eb="3">
      <t>カクコウモク</t>
    </rPh>
    <rPh sb="3" eb="4">
      <t>ケイ</t>
    </rPh>
    <phoneticPr fontId="26"/>
  </si>
  <si>
    <t>調査研究費</t>
    <rPh sb="0" eb="2">
      <t>チョウサ</t>
    </rPh>
    <rPh sb="2" eb="5">
      <t>ケンキュウヒ</t>
    </rPh>
    <phoneticPr fontId="4"/>
  </si>
  <si>
    <t>〈調査研究費〉</t>
    <rPh sb="1" eb="3">
      <t>チョウサ</t>
    </rPh>
    <rPh sb="3" eb="5">
      <t>ケンキュウ</t>
    </rPh>
    <rPh sb="5" eb="6">
      <t>ヒ</t>
    </rPh>
    <phoneticPr fontId="4"/>
  </si>
  <si>
    <t>区分</t>
    <rPh sb="0" eb="2">
      <t>クブン</t>
    </rPh>
    <phoneticPr fontId="4"/>
  </si>
  <si>
    <t>品　　　目</t>
  </si>
  <si>
    <t>数量(A)</t>
    <phoneticPr fontId="4"/>
  </si>
  <si>
    <t>単位</t>
  </si>
  <si>
    <t>単価(B)</t>
    <phoneticPr fontId="4"/>
  </si>
  <si>
    <t>金額（円）
(A×B)</t>
    <rPh sb="0" eb="2">
      <t>キンガク</t>
    </rPh>
    <phoneticPr fontId="4"/>
  </si>
  <si>
    <t>研究上の用途</t>
  </si>
  <si>
    <t>※　区分は必ずプルダウンより選んで下さい</t>
    <rPh sb="2" eb="4">
      <t>クブン</t>
    </rPh>
    <phoneticPr fontId="7"/>
  </si>
  <si>
    <t xml:space="preserve">
（選んだ費目の計が下記に集計されます）</t>
    <phoneticPr fontId="7"/>
  </si>
  <si>
    <t>合計</t>
    <rPh sb="0" eb="2">
      <t>ゴウケイ</t>
    </rPh>
    <phoneticPr fontId="4"/>
  </si>
  <si>
    <t>備品費計</t>
    <rPh sb="0" eb="2">
      <t>ビヒン</t>
    </rPh>
    <rPh sb="2" eb="3">
      <t>ヒ</t>
    </rPh>
    <rPh sb="3" eb="4">
      <t>ケイ</t>
    </rPh>
    <phoneticPr fontId="4"/>
  </si>
  <si>
    <t>消耗品計</t>
    <rPh sb="0" eb="3">
      <t>ショウモウヒン</t>
    </rPh>
    <rPh sb="3" eb="4">
      <t>ケイ</t>
    </rPh>
    <phoneticPr fontId="4"/>
  </si>
  <si>
    <t>会議費計</t>
    <rPh sb="0" eb="3">
      <t>カイギヒ</t>
    </rPh>
    <rPh sb="3" eb="4">
      <t>ケイ</t>
    </rPh>
    <phoneticPr fontId="4"/>
  </si>
  <si>
    <t>借料及び損料計</t>
    <rPh sb="0" eb="2">
      <t>シャクリョウ</t>
    </rPh>
    <rPh sb="2" eb="3">
      <t>オヨ</t>
    </rPh>
    <rPh sb="4" eb="6">
      <t>ソンリョウ</t>
    </rPh>
    <rPh sb="6" eb="7">
      <t>ケイ</t>
    </rPh>
    <phoneticPr fontId="4"/>
  </si>
  <si>
    <t>通信運搬費計</t>
    <rPh sb="0" eb="2">
      <t>ツウシン</t>
    </rPh>
    <rPh sb="2" eb="4">
      <t>ウンパン</t>
    </rPh>
    <rPh sb="4" eb="5">
      <t>ヒ</t>
    </rPh>
    <rPh sb="5" eb="6">
      <t>ケイ</t>
    </rPh>
    <phoneticPr fontId="4"/>
  </si>
  <si>
    <t>印刷製本費計</t>
    <rPh sb="0" eb="2">
      <t>インサツ</t>
    </rPh>
    <rPh sb="2" eb="4">
      <t>セイホン</t>
    </rPh>
    <rPh sb="4" eb="5">
      <t>ヒ</t>
    </rPh>
    <rPh sb="5" eb="6">
      <t>ケイ</t>
    </rPh>
    <phoneticPr fontId="4"/>
  </si>
  <si>
    <t>雑役務費計</t>
    <rPh sb="0" eb="1">
      <t>ザツ</t>
    </rPh>
    <rPh sb="1" eb="3">
      <t>エキム</t>
    </rPh>
    <rPh sb="3" eb="4">
      <t>ヒ</t>
    </rPh>
    <rPh sb="4" eb="5">
      <t>ケイ</t>
    </rPh>
    <phoneticPr fontId="4"/>
  </si>
  <si>
    <t>調査研究費_小計</t>
    <rPh sb="0" eb="2">
      <t>チョウサ</t>
    </rPh>
    <rPh sb="2" eb="5">
      <t>ケンキュウヒ</t>
    </rPh>
    <rPh sb="6" eb="8">
      <t>ショウケイ</t>
    </rPh>
    <phoneticPr fontId="4"/>
  </si>
  <si>
    <t>〈人件費〉</t>
    <rPh sb="1" eb="4">
      <t>ジンケンヒ</t>
    </rPh>
    <phoneticPr fontId="4"/>
  </si>
  <si>
    <t>氏名</t>
    <rPh sb="0" eb="2">
      <t>シメイ</t>
    </rPh>
    <phoneticPr fontId="4"/>
  </si>
  <si>
    <t>職種</t>
    <rPh sb="0" eb="2">
      <t>ショクシュ</t>
    </rPh>
    <phoneticPr fontId="4"/>
  </si>
  <si>
    <t>雇用期間</t>
    <rPh sb="0" eb="2">
      <t>コヨウ</t>
    </rPh>
    <rPh sb="2" eb="4">
      <t>キカン</t>
    </rPh>
    <phoneticPr fontId="4"/>
  </si>
  <si>
    <t>勤務場所</t>
    <rPh sb="0" eb="2">
      <t>キンム</t>
    </rPh>
    <rPh sb="2" eb="4">
      <t>バショ</t>
    </rPh>
    <phoneticPr fontId="4"/>
  </si>
  <si>
    <t>業務内容</t>
    <rPh sb="0" eb="2">
      <t>ギョウム</t>
    </rPh>
    <rPh sb="2" eb="4">
      <t>ナイヨウ</t>
    </rPh>
    <phoneticPr fontId="4"/>
  </si>
  <si>
    <t>時間
単価(A)</t>
    <rPh sb="0" eb="2">
      <t>ジカン</t>
    </rPh>
    <rPh sb="3" eb="5">
      <t>タンカ</t>
    </rPh>
    <phoneticPr fontId="4"/>
  </si>
  <si>
    <t>年間
時間数(B)</t>
    <rPh sb="0" eb="2">
      <t>ネンカン</t>
    </rPh>
    <rPh sb="3" eb="6">
      <t>ジカンスウ</t>
    </rPh>
    <phoneticPr fontId="4"/>
  </si>
  <si>
    <t>年間
保険料(C)</t>
    <rPh sb="0" eb="2">
      <t>ネンカン</t>
    </rPh>
    <rPh sb="3" eb="6">
      <t>ホケンリョウ</t>
    </rPh>
    <phoneticPr fontId="4"/>
  </si>
  <si>
    <t>年間
諸手当(D)</t>
    <rPh sb="0" eb="2">
      <t>ネンカン</t>
    </rPh>
    <rPh sb="3" eb="6">
      <t>ショテアテ</t>
    </rPh>
    <phoneticPr fontId="4"/>
  </si>
  <si>
    <t>合計金額（円）
((A×B)+C)+D</t>
    <rPh sb="0" eb="2">
      <t>ゴウケイ</t>
    </rPh>
    <rPh sb="2" eb="4">
      <t>キンガク</t>
    </rPh>
    <phoneticPr fontId="4"/>
  </si>
  <si>
    <t>～</t>
    <phoneticPr fontId="4"/>
  </si>
  <si>
    <t>※ 雇用者一人ずつ記載のこと。雇用者が決定していない場合は氏名欄に「未定」と記載のこと。</t>
    <rPh sb="15" eb="18">
      <t>コヨウシャ</t>
    </rPh>
    <rPh sb="19" eb="21">
      <t>ケッテイ</t>
    </rPh>
    <rPh sb="26" eb="28">
      <t>バアイ</t>
    </rPh>
    <rPh sb="29" eb="31">
      <t>シメイ</t>
    </rPh>
    <rPh sb="31" eb="32">
      <t>ラン</t>
    </rPh>
    <rPh sb="34" eb="36">
      <t>ミテイ</t>
    </rPh>
    <rPh sb="38" eb="40">
      <t>キサイ</t>
    </rPh>
    <phoneticPr fontId="4"/>
  </si>
  <si>
    <t>※ 成育医療研究センターの研究者においては、「センター非常勤職員規程」を参考に作成すること。</t>
    <phoneticPr fontId="4"/>
  </si>
  <si>
    <t>※ 成育医療研究センター所属の主任・分担研究者は雇用期間、勤務場所、業務内容について必ず記載のこと。</t>
    <rPh sb="24" eb="26">
      <t>コヨウ</t>
    </rPh>
    <rPh sb="26" eb="28">
      <t>キカン</t>
    </rPh>
    <rPh sb="29" eb="31">
      <t>キンム</t>
    </rPh>
    <rPh sb="31" eb="33">
      <t>バショ</t>
    </rPh>
    <rPh sb="34" eb="36">
      <t>ギョウム</t>
    </rPh>
    <rPh sb="36" eb="38">
      <t>ナイヨウ</t>
    </rPh>
    <rPh sb="42" eb="43">
      <t>カナラ</t>
    </rPh>
    <rPh sb="44" eb="46">
      <t>キサイ</t>
    </rPh>
    <phoneticPr fontId="4"/>
  </si>
  <si>
    <t>※ 業務内容と使用する時給単価を一致させること。</t>
    <phoneticPr fontId="4"/>
  </si>
  <si>
    <t>※ 年間保険料（C）は該当者の加入している保険や年齢によって異なり、複雑化しているため正確な掛け率を表記することが困難であるため、</t>
    <rPh sb="57" eb="59">
      <t>コンナン</t>
    </rPh>
    <phoneticPr fontId="4"/>
  </si>
  <si>
    <t>　 前年度の保険料や研究医療課が1月ごろに通知する３か月分の保険料をもとに算出すること。</t>
    <rPh sb="2" eb="5">
      <t>ゼンネンド</t>
    </rPh>
    <rPh sb="6" eb="9">
      <t>ホケンリョウ</t>
    </rPh>
    <rPh sb="37" eb="39">
      <t>サンシュツ</t>
    </rPh>
    <phoneticPr fontId="4"/>
  </si>
  <si>
    <t>　 〇前年度の保険料が確認できない場合は、（A×B）＋Dにより算出した年間支払額に、下記の数値を乗じて得た額を記載すること。</t>
    <rPh sb="3" eb="6">
      <t>ゼンネンド</t>
    </rPh>
    <rPh sb="7" eb="10">
      <t>ホケンリョウ</t>
    </rPh>
    <rPh sb="11" eb="13">
      <t>カクニン</t>
    </rPh>
    <rPh sb="17" eb="19">
      <t>バアイ</t>
    </rPh>
    <phoneticPr fontId="4"/>
  </si>
  <si>
    <t>1週間の総勤務時間が20～31時間の場合　→　15.35%</t>
    <phoneticPr fontId="4"/>
  </si>
  <si>
    <t>1週間の総勤務時間19時間以下の場合　　→　 0.50％</t>
    <phoneticPr fontId="4"/>
  </si>
  <si>
    <t>〈謝金費〉</t>
    <rPh sb="1" eb="3">
      <t>シャキン</t>
    </rPh>
    <rPh sb="3" eb="4">
      <t>ヒ</t>
    </rPh>
    <phoneticPr fontId="4"/>
  </si>
  <si>
    <t>単価(A)</t>
    <rPh sb="0" eb="2">
      <t>タンカ</t>
    </rPh>
    <phoneticPr fontId="4"/>
  </si>
  <si>
    <t>人数(B)</t>
    <rPh sb="0" eb="2">
      <t>ニンズウ</t>
    </rPh>
    <phoneticPr fontId="4"/>
  </si>
  <si>
    <t>日数又は
時間数(C)</t>
    <rPh sb="0" eb="2">
      <t>ニッスウ</t>
    </rPh>
    <rPh sb="2" eb="3">
      <t>マタ</t>
    </rPh>
    <rPh sb="5" eb="8">
      <t>ジカンスウ</t>
    </rPh>
    <phoneticPr fontId="4"/>
  </si>
  <si>
    <t>金額（円）
(A×B×C)</t>
    <phoneticPr fontId="4"/>
  </si>
  <si>
    <t>〈旅費〉</t>
    <rPh sb="1" eb="3">
      <t>リョヒ</t>
    </rPh>
    <phoneticPr fontId="4"/>
  </si>
  <si>
    <t>種別</t>
    <rPh sb="0" eb="2">
      <t>シュベツ</t>
    </rPh>
    <phoneticPr fontId="4"/>
  </si>
  <si>
    <t>用務</t>
    <rPh sb="0" eb="2">
      <t>ヨウム</t>
    </rPh>
    <phoneticPr fontId="4"/>
  </si>
  <si>
    <t>日程</t>
    <rPh sb="0" eb="2">
      <t>ニッテイ</t>
    </rPh>
    <phoneticPr fontId="4"/>
  </si>
  <si>
    <t>用務地</t>
    <rPh sb="0" eb="2">
      <t>ヨウム</t>
    </rPh>
    <rPh sb="2" eb="3">
      <t>チ</t>
    </rPh>
    <phoneticPr fontId="4"/>
  </si>
  <si>
    <t>回数(B)</t>
    <rPh sb="0" eb="2">
      <t>カイスウ</t>
    </rPh>
    <phoneticPr fontId="4"/>
  </si>
  <si>
    <t>人数(C)</t>
    <rPh sb="0" eb="2">
      <t>ニンズウ</t>
    </rPh>
    <phoneticPr fontId="4"/>
  </si>
  <si>
    <t>金額（円）
(A×B×C)</t>
    <rPh sb="0" eb="2">
      <t>キンガク</t>
    </rPh>
    <phoneticPr fontId="4"/>
  </si>
  <si>
    <t>泊</t>
    <rPh sb="0" eb="1">
      <t>ハク</t>
    </rPh>
    <phoneticPr fontId="4"/>
  </si>
  <si>
    <t>日</t>
    <rPh sb="0" eb="1">
      <t>ヒ</t>
    </rPh>
    <phoneticPr fontId="4"/>
  </si>
  <si>
    <t>国内小計</t>
    <rPh sb="0" eb="2">
      <t>コクナイ</t>
    </rPh>
    <rPh sb="2" eb="4">
      <t>ショウケイ</t>
    </rPh>
    <phoneticPr fontId="4"/>
  </si>
  <si>
    <t>海外小計</t>
    <rPh sb="0" eb="2">
      <t>カイガイ</t>
    </rPh>
    <rPh sb="2" eb="4">
      <t>ショウケイ</t>
    </rPh>
    <phoneticPr fontId="4"/>
  </si>
  <si>
    <t>※　種別は必ずプルダウンより選んで下さい。（選んだ費目の計が下記に集計されます）</t>
    <rPh sb="2" eb="4">
      <t>シュベツ</t>
    </rPh>
    <phoneticPr fontId="4"/>
  </si>
  <si>
    <t>〈外国旅費計画書〉</t>
    <rPh sb="1" eb="3">
      <t>ガイコク</t>
    </rPh>
    <rPh sb="3" eb="5">
      <t>リョヒ</t>
    </rPh>
    <rPh sb="5" eb="8">
      <t>ケイカクショ</t>
    </rPh>
    <phoneticPr fontId="4"/>
  </si>
  <si>
    <t>研究課題名</t>
    <phoneticPr fontId="4"/>
  </si>
  <si>
    <t>研究課題番号　</t>
    <phoneticPr fontId="4"/>
  </si>
  <si>
    <t>研究者氏名</t>
  </si>
  <si>
    <t>日　程</t>
  </si>
  <si>
    <t>旅行者名等</t>
  </si>
  <si>
    <t>訪問機関名</t>
  </si>
  <si>
    <t>目的及び必要性</t>
    <rPh sb="4" eb="7">
      <t>ヒツヨウセイ</t>
    </rPh>
    <phoneticPr fontId="4"/>
  </si>
  <si>
    <t>氏名</t>
  </si>
  <si>
    <t>所属機関名</t>
  </si>
  <si>
    <t>（所在地）</t>
  </si>
  <si>
    <t>見込まれる成果</t>
  </si>
  <si>
    <t xml:space="preserve">
※ 本計画書に計上されていない外国旅費は執行できません。</t>
    <phoneticPr fontId="4"/>
  </si>
  <si>
    <t>※ 一行程ごとに記載すること。</t>
    <phoneticPr fontId="4"/>
  </si>
  <si>
    <t xml:space="preserve">
※ 一行程に複数人が行く場合全ての旅行者を記載すること。</t>
    <phoneticPr fontId="4"/>
  </si>
  <si>
    <t>※ 学会参加の場合、学会発表のない研究協力者は1名まで随行可能とするが、情報収集などの成果を報告書等に必ず反映させること。</t>
    <phoneticPr fontId="4"/>
  </si>
  <si>
    <t>※ 目的及び必要性（学会発表・研究調査・情報収集のため等）を記載すること。</t>
    <rPh sb="27" eb="28">
      <t>トウ</t>
    </rPh>
    <rPh sb="30" eb="32">
      <t>キサイ</t>
    </rPh>
    <phoneticPr fontId="4"/>
  </si>
  <si>
    <t>※ 外国からの招聘旅費について本計画書に記載すること</t>
    <phoneticPr fontId="4"/>
  </si>
  <si>
    <t>※以下、記載例を参考にご記入下さい。</t>
    <rPh sb="1" eb="3">
      <t>イカ</t>
    </rPh>
    <rPh sb="4" eb="7">
      <t>キサイレイ</t>
    </rPh>
    <rPh sb="8" eb="10">
      <t>サンコウ</t>
    </rPh>
    <rPh sb="12" eb="14">
      <t>キニュウ</t>
    </rPh>
    <rPh sb="14" eb="15">
      <t>クダ</t>
    </rPh>
    <phoneticPr fontId="7"/>
  </si>
  <si>
    <t>記載例</t>
    <rPh sb="0" eb="3">
      <t>キサイレイ</t>
    </rPh>
    <phoneticPr fontId="4"/>
  </si>
  <si>
    <t>ー記入例ー</t>
    <rPh sb="1" eb="3">
      <t>キニュウ</t>
    </rPh>
    <rPh sb="3" eb="4">
      <t>レイ</t>
    </rPh>
    <phoneticPr fontId="4"/>
  </si>
  <si>
    <t>●●　●●</t>
  </si>
  <si>
    <t>A大学</t>
  </si>
  <si>
    <t>Ｆ研究所
(ニューヨーク)</t>
    <phoneticPr fontId="4"/>
  </si>
  <si>
    <t>●●に関してDr●●と●●の調査を行うことにより、・・・・・が期待できる。（学会発表を行うのか、研究の調査で行くのか、情報収集で行くのか、目的を明記すること）</t>
  </si>
  <si>
    <t>平成●年●月●日～平成●年●月●日</t>
    <phoneticPr fontId="4"/>
  </si>
  <si>
    <t>成育</t>
  </si>
  <si>
    <t>Ｅ研究所
（ボストン）</t>
    <phoneticPr fontId="4"/>
  </si>
  <si>
    <t>〈備品購入（賃借）希望一覧表〉</t>
    <rPh sb="1" eb="3">
      <t>ビヒン</t>
    </rPh>
    <rPh sb="3" eb="5">
      <t>コウニュウ</t>
    </rPh>
    <rPh sb="6" eb="8">
      <t>チンシャク</t>
    </rPh>
    <rPh sb="9" eb="11">
      <t>キボウ</t>
    </rPh>
    <rPh sb="11" eb="13">
      <t>イチラン</t>
    </rPh>
    <rPh sb="13" eb="14">
      <t>ヒョウ</t>
    </rPh>
    <phoneticPr fontId="4"/>
  </si>
  <si>
    <t>備品</t>
    <rPh sb="0" eb="2">
      <t>ビヒン</t>
    </rPh>
    <phoneticPr fontId="4"/>
  </si>
  <si>
    <t>数量</t>
    <rPh sb="0" eb="2">
      <t>スウリョウ</t>
    </rPh>
    <phoneticPr fontId="4"/>
  </si>
  <si>
    <t>単価</t>
    <rPh sb="0" eb="2">
      <t>タンカ</t>
    </rPh>
    <phoneticPr fontId="4"/>
  </si>
  <si>
    <t>規格</t>
    <rPh sb="0" eb="2">
      <t>キカク</t>
    </rPh>
    <phoneticPr fontId="4"/>
  </si>
  <si>
    <t>納品時期</t>
    <rPh sb="0" eb="2">
      <t>ノウヒン</t>
    </rPh>
    <rPh sb="2" eb="4">
      <t>ジキ</t>
    </rPh>
    <phoneticPr fontId="4"/>
  </si>
  <si>
    <t>保管場所</t>
    <rPh sb="0" eb="2">
      <t>ホカン</t>
    </rPh>
    <rPh sb="2" eb="4">
      <t>バショ</t>
    </rPh>
    <phoneticPr fontId="4"/>
  </si>
  <si>
    <t>必要とする理由</t>
    <rPh sb="0" eb="2">
      <t>ヒツヨウ</t>
    </rPh>
    <rPh sb="5" eb="7">
      <t>リユウ</t>
    </rPh>
    <phoneticPr fontId="4"/>
  </si>
  <si>
    <t>※ 本様式には、「申請書」に計上した備品のみ記載すること。</t>
    <phoneticPr fontId="4"/>
  </si>
  <si>
    <t>※ 20万円以上の備品全て（賃借を含む）について記載するものとし、50万円以上の備品（賃借を含む）については研究機器要望書も記載すること。</t>
    <phoneticPr fontId="4"/>
  </si>
  <si>
    <t xml:space="preserve">※ 20万円以下であっても、パソコン・スキャナー・プリンター等のＯＡ機器の購入を予定している場合は、 </t>
    <phoneticPr fontId="4"/>
  </si>
  <si>
    <t xml:space="preserve">   研究上の必要性を記載した理由書（任意書式）を添付すること。</t>
    <phoneticPr fontId="4"/>
  </si>
  <si>
    <t>研究機器整備（成育医療研究開発費）要望書</t>
    <rPh sb="0" eb="2">
      <t>ケンキュウ</t>
    </rPh>
    <rPh sb="2" eb="4">
      <t>キキ</t>
    </rPh>
    <rPh sb="4" eb="6">
      <t>セイビ</t>
    </rPh>
    <rPh sb="7" eb="9">
      <t>セイイク</t>
    </rPh>
    <rPh sb="9" eb="11">
      <t>イリョウ</t>
    </rPh>
    <rPh sb="11" eb="13">
      <t>ケンキュウ</t>
    </rPh>
    <rPh sb="13" eb="16">
      <t>カイハツヒ</t>
    </rPh>
    <rPh sb="17" eb="20">
      <t>ヨウボウショ</t>
    </rPh>
    <phoneticPr fontId="7"/>
  </si>
  <si>
    <t>要望者</t>
    <rPh sb="0" eb="2">
      <t>ヨウボウ</t>
    </rPh>
    <rPh sb="2" eb="3">
      <t>シャ</t>
    </rPh>
    <phoneticPr fontId="7"/>
  </si>
  <si>
    <t>所属</t>
    <rPh sb="0" eb="2">
      <t>ショゾク</t>
    </rPh>
    <phoneticPr fontId="7"/>
  </si>
  <si>
    <t>：</t>
    <phoneticPr fontId="7"/>
  </si>
  <si>
    <t>職名</t>
    <rPh sb="0" eb="2">
      <t>ショクメイ</t>
    </rPh>
    <phoneticPr fontId="7"/>
  </si>
  <si>
    <t>氏名</t>
    <rPh sb="0" eb="2">
      <t>シメイ</t>
    </rPh>
    <phoneticPr fontId="7"/>
  </si>
  <si>
    <t>所属責任者</t>
    <rPh sb="0" eb="2">
      <t>ショゾク</t>
    </rPh>
    <rPh sb="2" eb="4">
      <t>セキニン</t>
    </rPh>
    <rPh sb="4" eb="5">
      <t>シャ</t>
    </rPh>
    <phoneticPr fontId="7"/>
  </si>
  <si>
    <t>要望機器名（一般名）</t>
    <rPh sb="0" eb="2">
      <t>ヨウボウ</t>
    </rPh>
    <rPh sb="2" eb="5">
      <t>キキメイ</t>
    </rPh>
    <rPh sb="6" eb="9">
      <t>イッパンメイ</t>
    </rPh>
    <phoneticPr fontId="7"/>
  </si>
  <si>
    <t>数量</t>
    <rPh sb="0" eb="2">
      <t>スウリョウ</t>
    </rPh>
    <phoneticPr fontId="7"/>
  </si>
  <si>
    <t>購入見込額（見積書の額）</t>
    <rPh sb="0" eb="2">
      <t>コウニュウ</t>
    </rPh>
    <rPh sb="2" eb="5">
      <t>ミコミガク</t>
    </rPh>
    <rPh sb="6" eb="9">
      <t>ミツモリショ</t>
    </rPh>
    <rPh sb="10" eb="11">
      <t>ガク</t>
    </rPh>
    <phoneticPr fontId="7"/>
  </si>
  <si>
    <t>機器の概要</t>
    <rPh sb="0" eb="2">
      <t>キキ</t>
    </rPh>
    <rPh sb="3" eb="5">
      <t>ガイヨウ</t>
    </rPh>
    <phoneticPr fontId="7"/>
  </si>
  <si>
    <t>整備要望理由</t>
    <rPh sb="0" eb="2">
      <t>セイビ</t>
    </rPh>
    <rPh sb="2" eb="4">
      <t>ヨウボウ</t>
    </rPh>
    <rPh sb="4" eb="6">
      <t>リユウ</t>
    </rPh>
    <phoneticPr fontId="7"/>
  </si>
  <si>
    <t>※整備希望機器のメーカー、形式等の指定がある場合は以下を必ず記入ください。</t>
    <rPh sb="1" eb="3">
      <t>セイビ</t>
    </rPh>
    <rPh sb="3" eb="5">
      <t>キボウ</t>
    </rPh>
    <rPh sb="5" eb="7">
      <t>キキ</t>
    </rPh>
    <rPh sb="13" eb="15">
      <t>カタシキ</t>
    </rPh>
    <rPh sb="15" eb="16">
      <t>トウ</t>
    </rPh>
    <rPh sb="17" eb="19">
      <t>シテイ</t>
    </rPh>
    <rPh sb="22" eb="24">
      <t>バアイ</t>
    </rPh>
    <rPh sb="25" eb="27">
      <t>イカ</t>
    </rPh>
    <rPh sb="28" eb="29">
      <t>カナラ</t>
    </rPh>
    <rPh sb="30" eb="32">
      <t>キニュウ</t>
    </rPh>
    <phoneticPr fontId="7"/>
  </si>
  <si>
    <t>メーカー名</t>
    <rPh sb="4" eb="5">
      <t>メイ</t>
    </rPh>
    <phoneticPr fontId="7"/>
  </si>
  <si>
    <t>形式</t>
    <rPh sb="0" eb="2">
      <t>カタシキ</t>
    </rPh>
    <phoneticPr fontId="7"/>
  </si>
  <si>
    <r>
      <t xml:space="preserve">メーカー、形式等の指定理由
</t>
    </r>
    <r>
      <rPr>
        <sz val="12"/>
        <rFont val="HGｺﾞｼｯｸM"/>
        <family val="3"/>
        <charset val="128"/>
      </rPr>
      <t>（1メーカーでしか作っていない、複数同等機種はあるが、特定しなくてはならない事由等）</t>
    </r>
    <rPh sb="5" eb="7">
      <t>カタシキ</t>
    </rPh>
    <rPh sb="7" eb="8">
      <t>トウ</t>
    </rPh>
    <rPh sb="9" eb="11">
      <t>シテイ</t>
    </rPh>
    <rPh sb="11" eb="13">
      <t>リユウ</t>
    </rPh>
    <rPh sb="23" eb="24">
      <t>ツク</t>
    </rPh>
    <rPh sb="30" eb="32">
      <t>フクスウ</t>
    </rPh>
    <rPh sb="32" eb="34">
      <t>ドウトウ</t>
    </rPh>
    <rPh sb="34" eb="36">
      <t>キシュ</t>
    </rPh>
    <rPh sb="41" eb="43">
      <t>トクテイ</t>
    </rPh>
    <rPh sb="52" eb="55">
      <t>ジユウトウ</t>
    </rPh>
    <phoneticPr fontId="7"/>
  </si>
  <si>
    <t>保守契約の有無　→　有の場合は、金額及び1年間のランニングコスト</t>
    <rPh sb="0" eb="2">
      <t>ホシュ</t>
    </rPh>
    <rPh sb="2" eb="4">
      <t>ケイヤク</t>
    </rPh>
    <rPh sb="5" eb="7">
      <t>ウム</t>
    </rPh>
    <rPh sb="10" eb="11">
      <t>ア</t>
    </rPh>
    <rPh sb="12" eb="14">
      <t>バアイ</t>
    </rPh>
    <rPh sb="16" eb="18">
      <t>キンガク</t>
    </rPh>
    <rPh sb="18" eb="19">
      <t>オヨ</t>
    </rPh>
    <rPh sb="21" eb="23">
      <t>ネンカン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</si>
</sst>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Red]#,##0"/>
    <numFmt numFmtId="178" formatCode="yyyy&quot;年&quot;m&quot;月&quot;d&quot;日&quot;;@"/>
    <numFmt numFmtId="179" formatCode="\'0"/>
    <numFmt numFmtId="180" formatCode="###,##0"/>
    <numFmt numFmtId="181" formatCode="#,##0_);[Red]\(#,##0\)"/>
  </numFmts>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HGｺﾞｼｯｸM"/>
      <family val="3"/>
      <charset val="128"/>
    </font>
    <font>
      <sz val="11"/>
      <name val="HGｺﾞｼｯｸM"/>
      <family val="3"/>
      <charset val="128"/>
    </font>
    <font>
      <sz val="6"/>
      <name val="ＭＳ Ｐゴシック"/>
      <family val="3"/>
      <charset val="128"/>
    </font>
    <font>
      <sz val="12"/>
      <name val="HGｺﾞｼｯｸM"/>
      <family val="3"/>
      <charset val="128"/>
    </font>
    <font>
      <sz val="11"/>
      <name val="ＭＳ Ｐゴシック"/>
      <family val="3"/>
      <charset val="128"/>
    </font>
    <font>
      <sz val="14"/>
      <name val="HGｺﾞｼｯｸM"/>
      <family val="3"/>
      <charset val="128"/>
    </font>
    <font>
      <b/>
      <sz val="12"/>
      <name val="HGｺﾞｼｯｸM"/>
      <family val="3"/>
      <charset val="128"/>
    </font>
    <font>
      <sz val="11"/>
      <name val="ＭＳ Ｐ明朝"/>
      <family val="1"/>
      <charset val="128"/>
    </font>
    <font>
      <sz val="8"/>
      <name val="Arial"/>
      <family val="2"/>
    </font>
    <font>
      <b/>
      <sz val="12"/>
      <name val="Arial"/>
      <family val="2"/>
    </font>
    <font>
      <sz val="10"/>
      <name val="ＭＳ ゴシック"/>
      <family val="3"/>
      <charset val="128"/>
    </font>
    <font>
      <sz val="10"/>
      <name val="Arial"/>
      <family val="2"/>
    </font>
    <font>
      <sz val="11"/>
      <color indexed="8"/>
      <name val="ＭＳ Ｐゴシック"/>
      <family val="3"/>
      <charset val="128"/>
    </font>
    <font>
      <sz val="14"/>
      <name val="ＭＳ 明朝"/>
      <family val="1"/>
      <charset val="128"/>
    </font>
    <font>
      <sz val="11"/>
      <color theme="1"/>
      <name val="ＭＳ Ｐゴシック"/>
      <family val="3"/>
      <charset val="128"/>
      <scheme val="minor"/>
    </font>
    <font>
      <sz val="10"/>
      <color theme="1"/>
      <name val="HGｺﾞｼｯｸM"/>
      <family val="3"/>
      <charset val="128"/>
    </font>
    <font>
      <sz val="11"/>
      <color theme="1"/>
      <name val="HGｺﾞｼｯｸM"/>
      <family val="3"/>
      <charset val="128"/>
    </font>
    <font>
      <sz val="10"/>
      <color rgb="FFFF0000"/>
      <name val="HGｺﾞｼｯｸM"/>
      <family val="3"/>
      <charset val="128"/>
    </font>
    <font>
      <sz val="12"/>
      <color theme="1"/>
      <name val="HGｺﾞｼｯｸM"/>
      <family val="3"/>
      <charset val="128"/>
    </font>
    <font>
      <b/>
      <sz val="12"/>
      <color rgb="FFFF0000"/>
      <name val="HGｺﾞｼｯｸM"/>
      <family val="3"/>
      <charset val="128"/>
    </font>
    <font>
      <sz val="16"/>
      <color rgb="FFFF0000"/>
      <name val="HGｺﾞｼｯｸM"/>
      <family val="3"/>
      <charset val="128"/>
    </font>
    <font>
      <sz val="6"/>
      <name val="ＭＳ Ｐゴシック"/>
      <family val="3"/>
      <charset val="128"/>
      <scheme val="minor"/>
    </font>
    <font>
      <sz val="12"/>
      <color rgb="FFFF0000"/>
      <name val="HGｺﾞｼｯｸM"/>
      <family val="3"/>
      <charset val="128"/>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u/>
      <sz val="10"/>
      <color rgb="FFFF0000"/>
      <name val="HGｺﾞｼｯｸM"/>
      <family val="3"/>
      <charset val="128"/>
    </font>
    <font>
      <sz val="24"/>
      <color rgb="FFFF0000"/>
      <name val="HGｺﾞｼｯｸM"/>
      <family val="3"/>
      <charset val="128"/>
    </font>
    <font>
      <sz val="16"/>
      <color theme="1"/>
      <name val="HGｺﾞｼｯｸM"/>
      <family val="3"/>
      <charset val="128"/>
    </font>
    <font>
      <sz val="20"/>
      <color theme="1"/>
      <name val="HGｺﾞｼｯｸM"/>
      <family val="3"/>
      <charset val="128"/>
    </font>
    <font>
      <sz val="11"/>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7" tint="0.79998168889431442"/>
        <bgColor indexed="65"/>
      </patternFill>
    </fill>
    <fill>
      <patternFill patternType="solid">
        <fgColor theme="7" tint="0.59999389629810485"/>
        <bgColor indexed="64"/>
      </patternFill>
    </fill>
    <fill>
      <patternFill patternType="solid">
        <fgColor theme="7" tint="0.59999389629810485"/>
        <bgColor indexed="65"/>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1">
    <xf numFmtId="0" fontId="0" fillId="0" borderId="0">
      <alignment vertical="center"/>
    </xf>
    <xf numFmtId="179" fontId="12" fillId="0" borderId="0" applyFill="0" applyBorder="0" applyAlignment="0"/>
    <xf numFmtId="38" fontId="13" fillId="2"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10" fontId="13" fillId="3" borderId="3" applyNumberFormat="0" applyBorder="0" applyAlignment="0" applyProtection="0"/>
    <xf numFmtId="1" fontId="15" fillId="0" borderId="0" applyProtection="0">
      <protection locked="0"/>
    </xf>
    <xf numFmtId="180" fontId="12" fillId="0" borderId="0"/>
    <xf numFmtId="0" fontId="16" fillId="0" borderId="0"/>
    <xf numFmtId="10" fontId="16" fillId="0" borderId="0" applyFont="0" applyFill="0" applyBorder="0" applyAlignment="0" applyProtection="0"/>
    <xf numFmtId="38" fontId="19" fillId="0" borderId="0" applyFont="0" applyFill="0" applyBorder="0" applyAlignment="0" applyProtection="0">
      <alignment vertical="center"/>
    </xf>
    <xf numFmtId="38" fontId="9"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9" fillId="0" borderId="0"/>
    <xf numFmtId="0" fontId="9" fillId="0" borderId="0"/>
    <xf numFmtId="0" fontId="17" fillId="0" borderId="0">
      <alignment vertical="center"/>
    </xf>
    <xf numFmtId="0" fontId="9" fillId="0" borderId="0"/>
    <xf numFmtId="0" fontId="18" fillId="0" borderId="0"/>
    <xf numFmtId="0" fontId="3" fillId="4" borderId="0" applyNumberFormat="0" applyBorder="0" applyAlignment="0" applyProtection="0">
      <alignment vertical="center"/>
    </xf>
    <xf numFmtId="0" fontId="2" fillId="6" borderId="0" applyNumberFormat="0" applyBorder="0" applyAlignment="0" applyProtection="0">
      <alignment vertical="center"/>
    </xf>
  </cellStyleXfs>
  <cellXfs count="188">
    <xf numFmtId="0" fontId="0" fillId="0" borderId="0" xfId="0">
      <alignment vertical="center"/>
    </xf>
    <xf numFmtId="0" fontId="20" fillId="0" borderId="0" xfId="0" applyFont="1">
      <alignment vertical="center"/>
    </xf>
    <xf numFmtId="0" fontId="20" fillId="0" borderId="3" xfId="0" applyFont="1" applyBorder="1" applyAlignment="1">
      <alignment horizontal="center" vertical="center"/>
    </xf>
    <xf numFmtId="0" fontId="21" fillId="0" borderId="0" xfId="0" applyFont="1">
      <alignment vertical="center"/>
    </xf>
    <xf numFmtId="0" fontId="21" fillId="0" borderId="3" xfId="0" applyFont="1" applyBorder="1">
      <alignment vertical="center"/>
    </xf>
    <xf numFmtId="0" fontId="20" fillId="0" borderId="0" xfId="0" applyFont="1" applyAlignment="1">
      <alignment horizontal="center" vertical="center"/>
    </xf>
    <xf numFmtId="38" fontId="20" fillId="0" borderId="0" xfId="10" applyFont="1">
      <alignment vertical="center"/>
    </xf>
    <xf numFmtId="0" fontId="21" fillId="0" borderId="0" xfId="0" applyFont="1" applyAlignment="1">
      <alignment horizontal="center" vertical="center"/>
    </xf>
    <xf numFmtId="38" fontId="21" fillId="0" borderId="0" xfId="10" applyFont="1">
      <alignment vertical="center"/>
    </xf>
    <xf numFmtId="38" fontId="20" fillId="0" borderId="3" xfId="10" applyFont="1" applyBorder="1" applyAlignment="1">
      <alignment horizontal="center" vertical="center"/>
    </xf>
    <xf numFmtId="0" fontId="20" fillId="0" borderId="3" xfId="0" applyFont="1" applyBorder="1" applyAlignment="1">
      <alignment horizontal="center" vertical="center" wrapText="1"/>
    </xf>
    <xf numFmtId="0" fontId="21" fillId="0" borderId="2" xfId="0" applyFont="1" applyBorder="1">
      <alignment vertical="center"/>
    </xf>
    <xf numFmtId="0" fontId="21" fillId="0" borderId="5" xfId="0" applyFont="1" applyBorder="1">
      <alignment vertical="center"/>
    </xf>
    <xf numFmtId="0" fontId="21" fillId="0" borderId="4" xfId="0" applyFont="1" applyBorder="1">
      <alignment vertical="center"/>
    </xf>
    <xf numFmtId="0" fontId="22" fillId="0" borderId="0" xfId="0" applyFont="1">
      <alignment vertical="center"/>
    </xf>
    <xf numFmtId="38" fontId="21" fillId="0" borderId="3" xfId="10" applyFont="1" applyBorder="1">
      <alignment vertical="center"/>
    </xf>
    <xf numFmtId="0" fontId="20" fillId="0" borderId="7" xfId="0" applyFont="1" applyBorder="1" applyAlignment="1">
      <alignment horizontal="center" vertical="center"/>
    </xf>
    <xf numFmtId="0" fontId="23" fillId="0" borderId="8" xfId="0" applyFont="1" applyBorder="1">
      <alignment vertical="center"/>
    </xf>
    <xf numFmtId="38" fontId="21" fillId="0" borderId="3" xfId="10" applyFont="1" applyFill="1" applyBorder="1">
      <alignment vertical="center"/>
    </xf>
    <xf numFmtId="0" fontId="21" fillId="0" borderId="9" xfId="0" applyFont="1" applyBorder="1">
      <alignment vertical="center"/>
    </xf>
    <xf numFmtId="0" fontId="8" fillId="0" borderId="0" xfId="14" applyFont="1"/>
    <xf numFmtId="0" fontId="11" fillId="0" borderId="0" xfId="14" applyFont="1"/>
    <xf numFmtId="0" fontId="8" fillId="0" borderId="0" xfId="14" applyFont="1" applyAlignment="1">
      <alignment horizontal="right"/>
    </xf>
    <xf numFmtId="0" fontId="8" fillId="0" borderId="0" xfId="14" applyFont="1" applyAlignment="1">
      <alignment horizontal="center"/>
    </xf>
    <xf numFmtId="0" fontId="24" fillId="0" borderId="0" xfId="14" applyFont="1"/>
    <xf numFmtId="0" fontId="8" fillId="0" borderId="0" xfId="14" applyFont="1" applyAlignment="1">
      <alignment vertical="top" wrapText="1"/>
    </xf>
    <xf numFmtId="0" fontId="11" fillId="0" borderId="0" xfId="14" applyFont="1" applyAlignment="1">
      <alignment vertical="top"/>
    </xf>
    <xf numFmtId="0" fontId="8" fillId="0" borderId="0" xfId="14" applyFont="1" applyAlignment="1">
      <alignment vertical="top"/>
    </xf>
    <xf numFmtId="0" fontId="8" fillId="0" borderId="8" xfId="14" applyFont="1" applyBorder="1" applyAlignment="1">
      <alignment horizontal="left"/>
    </xf>
    <xf numFmtId="0" fontId="8" fillId="0" borderId="0" xfId="14" applyFont="1" applyAlignment="1">
      <alignment horizontal="left"/>
    </xf>
    <xf numFmtId="0" fontId="20" fillId="0" borderId="20" xfId="0" applyFont="1" applyBorder="1">
      <alignment vertical="center"/>
    </xf>
    <xf numFmtId="0" fontId="20" fillId="0" borderId="0" xfId="0" applyFont="1" applyAlignment="1">
      <alignment horizontal="right" vertical="center"/>
    </xf>
    <xf numFmtId="0" fontId="25" fillId="0" borderId="0" xfId="0" applyFont="1">
      <alignment vertical="center"/>
    </xf>
    <xf numFmtId="38" fontId="21" fillId="0" borderId="0" xfId="10" applyFont="1" applyFill="1" applyBorder="1">
      <alignment vertical="center"/>
    </xf>
    <xf numFmtId="0" fontId="20" fillId="0" borderId="0" xfId="0" applyFont="1" applyAlignment="1">
      <alignment horizontal="left" vertical="center"/>
    </xf>
    <xf numFmtId="0" fontId="20" fillId="0" borderId="22" xfId="0" applyFont="1" applyBorder="1">
      <alignment vertical="center"/>
    </xf>
    <xf numFmtId="0" fontId="5" fillId="0" borderId="3" xfId="0" applyFont="1" applyBorder="1" applyAlignment="1">
      <alignment horizontal="center" vertical="center" wrapText="1"/>
    </xf>
    <xf numFmtId="176" fontId="20" fillId="0" borderId="0" xfId="10" applyNumberFormat="1" applyFont="1" applyBorder="1" applyAlignment="1">
      <alignment horizontal="center" vertical="center"/>
    </xf>
    <xf numFmtId="176" fontId="20" fillId="0" borderId="6" xfId="10" applyNumberFormat="1"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lignment vertical="center"/>
    </xf>
    <xf numFmtId="0" fontId="20" fillId="0" borderId="24" xfId="0" applyFont="1" applyBorder="1">
      <alignment vertical="center"/>
    </xf>
    <xf numFmtId="176" fontId="20" fillId="0" borderId="1" xfId="10" applyNumberFormat="1" applyFont="1" applyBorder="1" applyAlignment="1">
      <alignment horizontal="center" vertical="center"/>
    </xf>
    <xf numFmtId="0" fontId="20" fillId="0" borderId="16" xfId="0" applyFont="1" applyBorder="1">
      <alignment vertical="center"/>
    </xf>
    <xf numFmtId="0" fontId="20" fillId="0" borderId="2" xfId="0" applyFont="1" applyBorder="1">
      <alignment vertical="center"/>
    </xf>
    <xf numFmtId="0" fontId="20" fillId="0" borderId="27" xfId="0" applyFont="1" applyBorder="1">
      <alignment vertical="center"/>
    </xf>
    <xf numFmtId="177" fontId="20" fillId="0" borderId="29" xfId="10" applyNumberFormat="1" applyFont="1" applyFill="1" applyBorder="1" applyAlignment="1">
      <alignment horizontal="right" vertical="center"/>
    </xf>
    <xf numFmtId="177" fontId="20" fillId="0" borderId="30" xfId="10" applyNumberFormat="1" applyFont="1" applyFill="1" applyBorder="1" applyAlignment="1">
      <alignment horizontal="right" vertical="center"/>
    </xf>
    <xf numFmtId="177" fontId="20" fillId="0" borderId="31" xfId="10" applyNumberFormat="1" applyFont="1" applyFill="1" applyBorder="1" applyAlignment="1">
      <alignment horizontal="right" vertical="center"/>
    </xf>
    <xf numFmtId="177" fontId="20" fillId="0" borderId="32" xfId="0" applyNumberFormat="1" applyFont="1" applyBorder="1">
      <alignment vertical="center"/>
    </xf>
    <xf numFmtId="0" fontId="20" fillId="0" borderId="33" xfId="0" applyFont="1" applyBorder="1">
      <alignment vertical="center"/>
    </xf>
    <xf numFmtId="0" fontId="20" fillId="0" borderId="34" xfId="0" applyFont="1" applyBorder="1">
      <alignment vertical="center"/>
    </xf>
    <xf numFmtId="177" fontId="20" fillId="0" borderId="35" xfId="10" applyNumberFormat="1" applyFont="1" applyFill="1" applyBorder="1" applyAlignment="1">
      <alignment horizontal="right" vertical="center"/>
    </xf>
    <xf numFmtId="176" fontId="20" fillId="0" borderId="36" xfId="10" applyNumberFormat="1" applyFont="1" applyBorder="1" applyAlignment="1">
      <alignment horizontal="center" vertical="center"/>
    </xf>
    <xf numFmtId="0" fontId="6" fillId="0" borderId="0" xfId="17" applyFont="1"/>
    <xf numFmtId="181" fontId="8" fillId="0" borderId="0" xfId="17" applyNumberFormat="1" applyFont="1" applyAlignment="1">
      <alignment horizontal="right" vertical="center"/>
    </xf>
    <xf numFmtId="0" fontId="27" fillId="0" borderId="0" xfId="0" applyFont="1">
      <alignment vertical="center"/>
    </xf>
    <xf numFmtId="0" fontId="20" fillId="0" borderId="37" xfId="0" applyFont="1" applyBorder="1">
      <alignment vertical="center"/>
    </xf>
    <xf numFmtId="0" fontId="20" fillId="0" borderId="38" xfId="0" applyFont="1" applyBorder="1">
      <alignment vertical="center"/>
    </xf>
    <xf numFmtId="0" fontId="20" fillId="0" borderId="1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9" xfId="0" applyFont="1" applyBorder="1" applyAlignment="1">
      <alignment horizontal="center" vertical="center"/>
    </xf>
    <xf numFmtId="0" fontId="20" fillId="0" borderId="42" xfId="0" applyFont="1" applyBorder="1">
      <alignment vertical="center"/>
    </xf>
    <xf numFmtId="38" fontId="20" fillId="0" borderId="28" xfId="0" applyNumberFormat="1" applyFont="1" applyBorder="1">
      <alignment vertical="center"/>
    </xf>
    <xf numFmtId="38" fontId="20" fillId="0" borderId="30" xfId="0" applyNumberFormat="1" applyFont="1" applyBorder="1">
      <alignment vertical="center"/>
    </xf>
    <xf numFmtId="38" fontId="20" fillId="0" borderId="31" xfId="0" applyNumberFormat="1" applyFont="1" applyBorder="1">
      <alignment vertical="center"/>
    </xf>
    <xf numFmtId="38" fontId="20" fillId="0" borderId="40" xfId="10" applyFont="1" applyBorder="1">
      <alignment vertical="center"/>
    </xf>
    <xf numFmtId="38" fontId="20" fillId="0" borderId="41" xfId="10" applyFont="1" applyBorder="1">
      <alignment vertical="center"/>
    </xf>
    <xf numFmtId="0" fontId="20" fillId="0" borderId="0" xfId="0" applyFont="1" applyAlignment="1">
      <alignment horizontal="right"/>
    </xf>
    <xf numFmtId="0" fontId="21" fillId="0" borderId="0" xfId="19" applyFont="1" applyFill="1" applyBorder="1" applyAlignment="1">
      <alignment vertical="top"/>
    </xf>
    <xf numFmtId="0" fontId="21" fillId="0" borderId="0" xfId="19" applyFont="1" applyFill="1" applyBorder="1" applyAlignment="1">
      <alignment vertical="center"/>
    </xf>
    <xf numFmtId="0" fontId="21" fillId="0" borderId="0" xfId="19" applyFont="1" applyFill="1" applyBorder="1" applyAlignment="1"/>
    <xf numFmtId="0" fontId="21" fillId="5" borderId="8" xfId="19" applyFont="1" applyFill="1" applyBorder="1" applyAlignment="1">
      <alignment vertical="center"/>
    </xf>
    <xf numFmtId="0" fontId="21" fillId="5" borderId="8" xfId="19" applyFont="1" applyFill="1" applyBorder="1" applyAlignment="1"/>
    <xf numFmtId="0" fontId="23" fillId="0" borderId="0" xfId="0" applyFont="1">
      <alignment vertical="center"/>
    </xf>
    <xf numFmtId="0" fontId="21" fillId="0" borderId="37" xfId="0" applyFont="1" applyBorder="1">
      <alignment vertical="center"/>
    </xf>
    <xf numFmtId="38" fontId="21" fillId="0" borderId="30" xfId="10" applyFont="1" applyFill="1" applyBorder="1">
      <alignment vertical="center"/>
    </xf>
    <xf numFmtId="0" fontId="21" fillId="0" borderId="38" xfId="0" applyFont="1" applyBorder="1">
      <alignment vertical="center"/>
    </xf>
    <xf numFmtId="38" fontId="21" fillId="0" borderId="28" xfId="10" applyFont="1" applyFill="1" applyBorder="1">
      <alignment vertical="center"/>
    </xf>
    <xf numFmtId="0" fontId="20" fillId="0" borderId="6" xfId="0" applyFont="1" applyBorder="1">
      <alignment vertical="center"/>
    </xf>
    <xf numFmtId="0" fontId="20" fillId="0" borderId="12" xfId="0" applyFont="1" applyBorder="1" applyAlignment="1">
      <alignment horizontal="center" vertical="center"/>
    </xf>
    <xf numFmtId="38" fontId="20" fillId="0" borderId="12" xfId="10" applyFont="1" applyBorder="1" applyAlignment="1">
      <alignment horizontal="center" vertical="center" wrapText="1"/>
    </xf>
    <xf numFmtId="38" fontId="20" fillId="0" borderId="7" xfId="10" applyFont="1" applyBorder="1" applyAlignment="1">
      <alignment horizontal="center" vertical="center" wrapText="1"/>
    </xf>
    <xf numFmtId="38" fontId="21" fillId="0" borderId="41" xfId="10" applyFont="1" applyFill="1" applyBorder="1">
      <alignment vertical="center"/>
    </xf>
    <xf numFmtId="0" fontId="21" fillId="0" borderId="42" xfId="0" applyFont="1" applyBorder="1">
      <alignment vertical="center"/>
    </xf>
    <xf numFmtId="38" fontId="21" fillId="0" borderId="31" xfId="10" applyFont="1" applyFill="1" applyBorder="1">
      <alignment vertical="center"/>
    </xf>
    <xf numFmtId="0" fontId="20" fillId="0" borderId="6" xfId="0" applyFont="1" applyBorder="1" applyAlignment="1">
      <alignment horizontal="center" vertical="center"/>
    </xf>
    <xf numFmtId="38" fontId="20" fillId="0" borderId="12" xfId="10" applyFont="1" applyBorder="1" applyAlignment="1">
      <alignment horizontal="center" vertical="center"/>
    </xf>
    <xf numFmtId="38" fontId="21" fillId="0" borderId="40" xfId="10" applyFont="1" applyFill="1" applyBorder="1">
      <alignment vertical="center"/>
    </xf>
    <xf numFmtId="0" fontId="21" fillId="0" borderId="41" xfId="0" applyFont="1" applyBorder="1">
      <alignment vertical="center"/>
    </xf>
    <xf numFmtId="0" fontId="21" fillId="0" borderId="8" xfId="0" applyFont="1" applyBorder="1">
      <alignment vertical="center"/>
    </xf>
    <xf numFmtId="0" fontId="21" fillId="0" borderId="14" xfId="0" applyFont="1" applyBorder="1">
      <alignment vertical="center"/>
    </xf>
    <xf numFmtId="38" fontId="2" fillId="6" borderId="9" xfId="20" applyNumberFormat="1" applyBorder="1">
      <alignment vertical="center"/>
    </xf>
    <xf numFmtId="38" fontId="2" fillId="6" borderId="3" xfId="20" applyNumberFormat="1" applyBorder="1">
      <alignment vertical="center"/>
    </xf>
    <xf numFmtId="38" fontId="2" fillId="6" borderId="10" xfId="20" applyNumberFormat="1" applyBorder="1">
      <alignment vertical="center"/>
    </xf>
    <xf numFmtId="0" fontId="2" fillId="6" borderId="3" xfId="20" applyBorder="1" applyAlignment="1">
      <alignment horizontal="center" vertical="center"/>
    </xf>
    <xf numFmtId="0" fontId="2" fillId="6" borderId="3" xfId="20" applyBorder="1">
      <alignment vertical="center"/>
    </xf>
    <xf numFmtId="0" fontId="2" fillId="6" borderId="10" xfId="20" applyBorder="1" applyAlignment="1">
      <alignment horizontal="center" vertical="center"/>
    </xf>
    <xf numFmtId="0" fontId="2" fillId="6" borderId="10" xfId="20" applyBorder="1">
      <alignment vertical="center"/>
    </xf>
    <xf numFmtId="178" fontId="2" fillId="6" borderId="13" xfId="20" applyNumberFormat="1" applyBorder="1" applyAlignment="1">
      <alignment horizontal="center" vertical="center"/>
    </xf>
    <xf numFmtId="178" fontId="2" fillId="6" borderId="8" xfId="20" applyNumberFormat="1" applyBorder="1" applyAlignment="1">
      <alignment horizontal="center" vertical="center"/>
    </xf>
    <xf numFmtId="178" fontId="2" fillId="6" borderId="14" xfId="20" applyNumberFormat="1" applyBorder="1" applyAlignment="1">
      <alignment horizontal="center" vertical="center"/>
    </xf>
    <xf numFmtId="178" fontId="2" fillId="6" borderId="4" xfId="20" applyNumberFormat="1" applyBorder="1" applyAlignment="1">
      <alignment horizontal="center" vertical="center"/>
    </xf>
    <xf numFmtId="178" fontId="2" fillId="6" borderId="2" xfId="20" applyNumberFormat="1" applyBorder="1" applyAlignment="1">
      <alignment horizontal="center" vertical="center"/>
    </xf>
    <xf numFmtId="178" fontId="2" fillId="6" borderId="5" xfId="20" applyNumberFormat="1" applyBorder="1" applyAlignment="1">
      <alignment horizontal="center" vertical="center"/>
    </xf>
    <xf numFmtId="178" fontId="2" fillId="6" borderId="48" xfId="20" applyNumberFormat="1" applyBorder="1" applyAlignment="1">
      <alignment horizontal="center" vertical="center"/>
    </xf>
    <xf numFmtId="178" fontId="2" fillId="6" borderId="27" xfId="20" applyNumberFormat="1" applyBorder="1" applyAlignment="1">
      <alignment horizontal="center" vertical="center"/>
    </xf>
    <xf numFmtId="178" fontId="2" fillId="6" borderId="49" xfId="20" applyNumberFormat="1" applyBorder="1" applyAlignment="1">
      <alignment horizontal="center" vertical="center"/>
    </xf>
    <xf numFmtId="0" fontId="2" fillId="6" borderId="38" xfId="20" applyBorder="1">
      <alignment vertical="center"/>
    </xf>
    <xf numFmtId="0" fontId="2" fillId="6" borderId="28" xfId="20" applyBorder="1">
      <alignment vertical="center"/>
    </xf>
    <xf numFmtId="0" fontId="2" fillId="6" borderId="37" xfId="20" applyBorder="1">
      <alignment vertical="center"/>
    </xf>
    <xf numFmtId="0" fontId="2" fillId="6" borderId="30" xfId="20" applyBorder="1">
      <alignment vertical="center"/>
    </xf>
    <xf numFmtId="0" fontId="2" fillId="6" borderId="42" xfId="20" applyBorder="1">
      <alignment vertical="center"/>
    </xf>
    <xf numFmtId="0" fontId="2" fillId="6" borderId="31" xfId="20" applyBorder="1">
      <alignment vertical="center"/>
    </xf>
    <xf numFmtId="0" fontId="2" fillId="6" borderId="13" xfId="20" applyBorder="1">
      <alignment vertical="center"/>
    </xf>
    <xf numFmtId="0" fontId="2" fillId="6" borderId="4" xfId="20" applyBorder="1">
      <alignment vertical="center"/>
    </xf>
    <xf numFmtId="0" fontId="2" fillId="6" borderId="8" xfId="20" applyBorder="1">
      <alignment vertical="center"/>
    </xf>
    <xf numFmtId="0" fontId="2" fillId="6" borderId="2" xfId="20" applyBorder="1">
      <alignment vertical="center"/>
    </xf>
    <xf numFmtId="0" fontId="2" fillId="6" borderId="3" xfId="20" applyBorder="1" applyAlignment="1">
      <alignment horizontal="center" vertical="center" wrapText="1"/>
    </xf>
    <xf numFmtId="0" fontId="2" fillId="6" borderId="3" xfId="20" applyBorder="1" applyAlignment="1">
      <alignment horizontal="justify" vertical="center" wrapText="1"/>
    </xf>
    <xf numFmtId="0" fontId="2" fillId="6" borderId="3" xfId="20" applyBorder="1" applyAlignment="1">
      <alignment vertical="top" wrapText="1"/>
    </xf>
    <xf numFmtId="0" fontId="2" fillId="6" borderId="3" xfId="20" applyBorder="1" applyAlignment="1">
      <alignment vertical="center" wrapText="1"/>
    </xf>
    <xf numFmtId="0" fontId="29" fillId="6" borderId="3" xfId="20" applyFont="1" applyBorder="1" applyAlignment="1">
      <alignment horizontal="center" vertical="center" wrapText="1"/>
    </xf>
    <xf numFmtId="0" fontId="30" fillId="6" borderId="3" xfId="20" applyFont="1" applyBorder="1" applyAlignment="1">
      <alignment horizontal="center" vertical="center" wrapText="1"/>
    </xf>
    <xf numFmtId="0" fontId="30" fillId="6" borderId="3" xfId="20" applyFont="1" applyBorder="1" applyAlignment="1">
      <alignment horizontal="justify" vertical="center" wrapText="1"/>
    </xf>
    <xf numFmtId="0" fontId="2" fillId="6" borderId="11" xfId="20" applyBorder="1" applyAlignment="1">
      <alignment horizontal="justify" vertical="center" wrapText="1"/>
    </xf>
    <xf numFmtId="0" fontId="31" fillId="0" borderId="0" xfId="0" applyFont="1">
      <alignment vertical="center"/>
    </xf>
    <xf numFmtId="0" fontId="20" fillId="0" borderId="25" xfId="0" applyFont="1" applyBorder="1">
      <alignment vertical="center"/>
    </xf>
    <xf numFmtId="38" fontId="20" fillId="0" borderId="14" xfId="0" applyNumberFormat="1" applyFont="1" applyBorder="1">
      <alignment vertical="center"/>
    </xf>
    <xf numFmtId="0" fontId="32" fillId="0" borderId="0" xfId="0" applyFont="1">
      <alignment vertical="center"/>
    </xf>
    <xf numFmtId="38" fontId="20" fillId="0" borderId="26" xfId="0" applyNumberFormat="1" applyFont="1" applyBorder="1">
      <alignment vertical="center"/>
    </xf>
    <xf numFmtId="0" fontId="1" fillId="6" borderId="3" xfId="20" applyFont="1" applyBorder="1">
      <alignment vertical="center"/>
    </xf>
    <xf numFmtId="0" fontId="1" fillId="6" borderId="3" xfId="20" applyFont="1" applyBorder="1" applyAlignment="1">
      <alignment vertical="center" wrapText="1"/>
    </xf>
    <xf numFmtId="0" fontId="2" fillId="6" borderId="10" xfId="20" applyBorder="1" applyAlignment="1">
      <alignment vertical="center" wrapText="1"/>
    </xf>
    <xf numFmtId="0" fontId="1" fillId="6" borderId="9" xfId="20" applyFont="1" applyBorder="1">
      <alignment vertical="center"/>
    </xf>
    <xf numFmtId="0" fontId="1" fillId="6" borderId="38" xfId="20" applyFont="1" applyBorder="1">
      <alignment vertical="center"/>
    </xf>
    <xf numFmtId="0" fontId="34" fillId="0" borderId="0" xfId="0" applyFont="1">
      <alignment vertical="center"/>
    </xf>
    <xf numFmtId="0" fontId="34" fillId="0" borderId="54" xfId="0" applyFont="1" applyBorder="1" applyAlignment="1">
      <alignment horizontal="center" vertical="center"/>
    </xf>
    <xf numFmtId="178" fontId="21" fillId="5" borderId="8" xfId="19" applyNumberFormat="1" applyFont="1" applyFill="1" applyBorder="1" applyAlignment="1">
      <alignment horizontal="right" vertical="center"/>
    </xf>
    <xf numFmtId="38" fontId="2" fillId="0" borderId="3" xfId="20" applyNumberFormat="1" applyFill="1" applyBorder="1">
      <alignment vertical="center"/>
    </xf>
    <xf numFmtId="38" fontId="2" fillId="0" borderId="10" xfId="20" applyNumberFormat="1" applyFill="1" applyBorder="1">
      <alignment vertical="center"/>
    </xf>
    <xf numFmtId="0" fontId="30" fillId="6" borderId="11" xfId="20" applyFont="1" applyBorder="1" applyAlignment="1">
      <alignment vertical="center" wrapText="1"/>
    </xf>
    <xf numFmtId="0" fontId="30" fillId="6" borderId="3" xfId="20" applyFont="1" applyBorder="1" applyAlignment="1">
      <alignment vertical="center" wrapText="1"/>
    </xf>
    <xf numFmtId="38" fontId="35" fillId="0" borderId="3" xfId="20" applyNumberFormat="1" applyFont="1" applyFill="1" applyBorder="1">
      <alignment vertical="center"/>
    </xf>
    <xf numFmtId="38" fontId="35" fillId="0" borderId="10" xfId="20" applyNumberFormat="1" applyFont="1" applyFill="1" applyBorder="1">
      <alignment vertical="center"/>
    </xf>
    <xf numFmtId="38" fontId="19" fillId="0" borderId="9" xfId="10" applyFont="1" applyFill="1" applyBorder="1">
      <alignment vertical="center"/>
    </xf>
    <xf numFmtId="176" fontId="20" fillId="0" borderId="0" xfId="10" applyNumberFormat="1" applyFont="1" applyBorder="1" applyAlignment="1">
      <alignment horizontal="left" vertical="center"/>
    </xf>
    <xf numFmtId="0" fontId="33" fillId="0" borderId="0" xfId="0" applyFont="1" applyAlignment="1">
      <alignment horizontal="center" vertical="center"/>
    </xf>
    <xf numFmtId="0" fontId="21" fillId="5" borderId="0" xfId="19" applyFont="1" applyFill="1" applyBorder="1" applyAlignment="1">
      <alignment horizontal="left" vertical="top" wrapText="1"/>
    </xf>
    <xf numFmtId="0" fontId="21" fillId="5" borderId="8" xfId="19" applyFont="1" applyFill="1" applyBorder="1" applyAlignment="1">
      <alignment horizontal="left" vertical="top" wrapText="1"/>
    </xf>
    <xf numFmtId="0" fontId="21" fillId="0" borderId="50" xfId="0" applyFont="1" applyBorder="1" applyAlignment="1">
      <alignment horizontal="right" vertical="center"/>
    </xf>
    <xf numFmtId="0" fontId="21" fillId="0" borderId="51" xfId="0" applyFont="1" applyBorder="1" applyAlignment="1">
      <alignment horizontal="right" vertical="center"/>
    </xf>
    <xf numFmtId="0" fontId="21" fillId="0" borderId="52" xfId="0" applyFont="1" applyBorder="1" applyAlignment="1">
      <alignment horizontal="right" vertical="center"/>
    </xf>
    <xf numFmtId="0" fontId="21" fillId="0" borderId="21" xfId="0" applyFont="1" applyBorder="1" applyAlignment="1">
      <alignment horizontal="right" vertical="center"/>
    </xf>
    <xf numFmtId="0" fontId="21" fillId="0" borderId="22" xfId="0" applyFont="1" applyBorder="1" applyAlignment="1">
      <alignment horizontal="right" vertical="center"/>
    </xf>
    <xf numFmtId="0" fontId="21" fillId="0" borderId="53" xfId="0" applyFont="1" applyBorder="1" applyAlignment="1">
      <alignment horizontal="right" vertical="center"/>
    </xf>
    <xf numFmtId="0" fontId="20" fillId="0" borderId="43" xfId="0" applyFont="1" applyBorder="1" applyAlignment="1">
      <alignment horizontal="center" vertical="center"/>
    </xf>
    <xf numFmtId="0" fontId="20" fillId="0" borderId="1" xfId="0" applyFont="1" applyBorder="1" applyAlignment="1">
      <alignment horizontal="center" vertical="center"/>
    </xf>
    <xf numFmtId="0" fontId="20" fillId="0" borderId="44" xfId="0" applyFont="1" applyBorder="1" applyAlignment="1">
      <alignment horizontal="center" vertical="center"/>
    </xf>
    <xf numFmtId="0" fontId="23" fillId="0" borderId="0" xfId="0" applyFont="1" applyAlignment="1">
      <alignment horizontal="left" vertical="center"/>
    </xf>
    <xf numFmtId="0" fontId="21" fillId="0" borderId="45" xfId="0" applyFont="1" applyBorder="1" applyAlignment="1">
      <alignment horizontal="right" vertical="center"/>
    </xf>
    <xf numFmtId="0" fontId="21" fillId="0" borderId="46" xfId="0" applyFont="1" applyBorder="1" applyAlignment="1">
      <alignment horizontal="right" vertical="center"/>
    </xf>
    <xf numFmtId="0" fontId="21" fillId="0" borderId="47" xfId="0" applyFont="1" applyBorder="1" applyAlignment="1">
      <alignment horizontal="right" vertical="center"/>
    </xf>
    <xf numFmtId="0" fontId="21" fillId="0" borderId="24" xfId="0" applyFont="1" applyBorder="1" applyAlignment="1">
      <alignment horizontal="right" vertical="center"/>
    </xf>
    <xf numFmtId="0" fontId="21" fillId="0" borderId="2" xfId="0" applyFont="1" applyBorder="1" applyAlignment="1">
      <alignment horizontal="right" vertical="center"/>
    </xf>
    <xf numFmtId="0" fontId="21" fillId="0" borderId="5" xfId="0" applyFont="1" applyBorder="1" applyAlignment="1">
      <alignment horizontal="right" vertical="center"/>
    </xf>
    <xf numFmtId="0" fontId="21" fillId="0" borderId="23" xfId="0" applyFont="1" applyBorder="1" applyAlignment="1">
      <alignment horizontal="right" vertical="center"/>
    </xf>
    <xf numFmtId="0" fontId="21" fillId="0" borderId="27" xfId="0" applyFont="1" applyBorder="1" applyAlignment="1">
      <alignment horizontal="right" vertical="center"/>
    </xf>
    <xf numFmtId="0" fontId="21" fillId="0" borderId="49" xfId="0" applyFont="1" applyBorder="1" applyAlignment="1">
      <alignment horizontal="right" vertical="center"/>
    </xf>
    <xf numFmtId="0" fontId="30" fillId="6" borderId="55" xfId="20" applyFont="1" applyBorder="1" applyAlignment="1">
      <alignment horizontal="left" vertical="center" wrapText="1"/>
    </xf>
    <xf numFmtId="0" fontId="30" fillId="6" borderId="9" xfId="20" applyFont="1" applyBorder="1" applyAlignment="1">
      <alignment horizontal="left" vertical="center" wrapText="1"/>
    </xf>
    <xf numFmtId="0" fontId="5" fillId="0" borderId="3" xfId="0" applyFont="1" applyBorder="1" applyAlignment="1">
      <alignment horizontal="center" vertical="center" wrapText="1"/>
    </xf>
    <xf numFmtId="49" fontId="2" fillId="6" borderId="3" xfId="20" applyNumberFormat="1" applyBorder="1" applyAlignment="1">
      <alignment horizontal="left" vertical="center" wrapText="1"/>
    </xf>
    <xf numFmtId="0" fontId="2" fillId="6" borderId="3" xfId="20" applyBorder="1" applyAlignment="1">
      <alignment horizontal="left" vertical="center" wrapText="1"/>
    </xf>
    <xf numFmtId="0" fontId="2" fillId="6" borderId="3" xfId="20" applyBorder="1" applyAlignment="1">
      <alignment horizontal="justify" vertical="center" wrapText="1"/>
    </xf>
    <xf numFmtId="0" fontId="23" fillId="0" borderId="8" xfId="0" applyFont="1" applyBorder="1" applyAlignment="1">
      <alignment horizontal="left" vertical="center"/>
    </xf>
    <xf numFmtId="0" fontId="8" fillId="0" borderId="15" xfId="14" applyFont="1" applyBorder="1" applyAlignment="1">
      <alignment horizontal="left" vertical="top" wrapText="1"/>
    </xf>
    <xf numFmtId="0" fontId="8" fillId="0" borderId="16" xfId="14" applyFont="1" applyBorder="1" applyAlignment="1">
      <alignment horizontal="left" vertical="top" wrapText="1"/>
    </xf>
    <xf numFmtId="0" fontId="8" fillId="0" borderId="17" xfId="14" applyFont="1" applyBorder="1" applyAlignment="1">
      <alignment horizontal="left" vertical="top" wrapText="1"/>
    </xf>
    <xf numFmtId="0" fontId="8" fillId="0" borderId="13" xfId="14" applyFont="1" applyBorder="1" applyAlignment="1">
      <alignment horizontal="left" vertical="top" wrapText="1"/>
    </xf>
    <xf numFmtId="0" fontId="8" fillId="0" borderId="8" xfId="14" applyFont="1" applyBorder="1" applyAlignment="1">
      <alignment horizontal="left" vertical="top" wrapText="1"/>
    </xf>
    <xf numFmtId="0" fontId="8" fillId="0" borderId="14" xfId="14" applyFont="1" applyBorder="1" applyAlignment="1">
      <alignment horizontal="left" vertical="top" wrapText="1"/>
    </xf>
    <xf numFmtId="0" fontId="10" fillId="0" borderId="0" xfId="14" applyFont="1" applyAlignment="1">
      <alignment horizontal="center" vertical="center"/>
    </xf>
    <xf numFmtId="0" fontId="11" fillId="0" borderId="0" xfId="14" applyFont="1" applyAlignment="1">
      <alignment horizontal="right"/>
    </xf>
    <xf numFmtId="0" fontId="11" fillId="0" borderId="0" xfId="14" applyFont="1" applyAlignment="1">
      <alignment horizontal="left" wrapText="1"/>
    </xf>
    <xf numFmtId="0" fontId="8" fillId="0" borderId="18" xfId="14" applyFont="1" applyBorder="1" applyAlignment="1">
      <alignment horizontal="left" vertical="top" wrapText="1"/>
    </xf>
    <xf numFmtId="0" fontId="8" fillId="0" borderId="0" xfId="14" applyFont="1" applyAlignment="1">
      <alignment horizontal="left" vertical="top" wrapText="1"/>
    </xf>
    <xf numFmtId="0" fontId="8" fillId="0" borderId="19" xfId="14" applyFont="1" applyBorder="1" applyAlignment="1">
      <alignment horizontal="left" vertical="top" wrapText="1"/>
    </xf>
  </cellXfs>
  <cellStyles count="21">
    <cellStyle name="20% - アクセント 4" xfId="19" builtinId="42"/>
    <cellStyle name="40% - アクセント 4" xfId="20" builtinId="43"/>
    <cellStyle name="Calc Currency (0)" xfId="1" xr:uid="{00000000-0005-0000-0000-000002000000}"/>
    <cellStyle name="Grey" xfId="2" xr:uid="{00000000-0005-0000-0000-000003000000}"/>
    <cellStyle name="Header1" xfId="3" xr:uid="{00000000-0005-0000-0000-000004000000}"/>
    <cellStyle name="Header2" xfId="4" xr:uid="{00000000-0005-0000-0000-000005000000}"/>
    <cellStyle name="Input [yellow]" xfId="5" xr:uid="{00000000-0005-0000-0000-000006000000}"/>
    <cellStyle name="KWE標準" xfId="6" xr:uid="{00000000-0005-0000-0000-000007000000}"/>
    <cellStyle name="Normal - Style1" xfId="7" xr:uid="{00000000-0005-0000-0000-000008000000}"/>
    <cellStyle name="Normal_#18-Internet" xfId="8" xr:uid="{00000000-0005-0000-0000-000009000000}"/>
    <cellStyle name="Percent [2]" xfId="9" xr:uid="{00000000-0005-0000-0000-00000A000000}"/>
    <cellStyle name="桁区切り" xfId="10" builtinId="6"/>
    <cellStyle name="桁区切り 2" xfId="11" xr:uid="{00000000-0005-0000-0000-00000C000000}"/>
    <cellStyle name="桁区切り 3" xfId="12" xr:uid="{00000000-0005-0000-0000-00000D000000}"/>
    <cellStyle name="桁区切り 5" xfId="13" xr:uid="{00000000-0005-0000-0000-00000E000000}"/>
    <cellStyle name="標準" xfId="0" builtinId="0"/>
    <cellStyle name="標準 2" xfId="14" xr:uid="{00000000-0005-0000-0000-000010000000}"/>
    <cellStyle name="標準 3" xfId="15" xr:uid="{00000000-0005-0000-0000-000011000000}"/>
    <cellStyle name="標準 4" xfId="16" xr:uid="{00000000-0005-0000-0000-000012000000}"/>
    <cellStyle name="標準 6" xfId="17" xr:uid="{00000000-0005-0000-0000-000013000000}"/>
    <cellStyle name="未定義"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kmos01.com.ncchd.go.jp/I/hb/009&#32076;&#21942;&#25351;&#23566;&#35506;/05&#32076;&#21942;&#20225;&#30011;&#20418;/&#65297;&#65300;&#24180;&#24230;&#20107;&#26989;&#35336;&#30011;/&#26283;&#23450;&#29256;&#27096;&#24335;/&#21442;&#32771;&#36039;&#26009;&#65288;&#26481;&#28023;&#65289;/&#26283;&#23450;&#36039;&#26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kmos01.com.ncchd.go.jp/@/Tsaisl0401/&#20104;&#31639;/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1運営方針"/>
      <sheetName val="2運営方針"/>
      <sheetName val="3定員現員"/>
      <sheetName val="4解消計画"/>
      <sheetName val="過員解消"/>
      <sheetName val="5-6病棟運営"/>
      <sheetName val="7科別患者数"/>
      <sheetName val="患者数設定"/>
      <sheetName val="患者数推計"/>
      <sheetName val="8施設基準"/>
      <sheetName val="9-10改善計画表"/>
      <sheetName val="11新規委託"/>
      <sheetName val="12-13委託業務調査表"/>
      <sheetName val="14改善計画表 (投資計画)"/>
      <sheetName val="15増員計画"/>
      <sheetName val="16医療機器整備計画（財投）"/>
      <sheetName val="17医療機器整備計画（一般） "/>
      <sheetName val="18施設整備計画"/>
      <sheetName val="19付帯条件対応状況"/>
      <sheetName val="中表紙(Ⅱ)"/>
      <sheetName val="20収支計算書"/>
      <sheetName val="21-23収支計算書"/>
      <sheetName val="24経常収支"/>
      <sheetName val="25診療収入"/>
      <sheetName val="26庁費執行"/>
      <sheetName val="Module1"/>
      <sheetName val="27医薬品"/>
      <sheetName val="基礎データ"/>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ﾁｪｯｸ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view="pageBreakPreview" zoomScaleNormal="90" zoomScaleSheetLayoutView="100" workbookViewId="0">
      <selection activeCell="G12" sqref="G12"/>
    </sheetView>
  </sheetViews>
  <sheetFormatPr defaultColWidth="12.5703125" defaultRowHeight="24.95" customHeight="1"/>
  <cols>
    <col min="1" max="1" width="13.85546875" style="1" customWidth="1"/>
    <col min="2" max="4" width="20.5703125" style="1" customWidth="1"/>
    <col min="5" max="5" width="15.7109375" style="1" bestFit="1" customWidth="1"/>
    <col min="6" max="16384" width="12.5703125" style="1"/>
  </cols>
  <sheetData>
    <row r="1" spans="1:5" ht="24.95" customHeight="1">
      <c r="A1" s="1" t="s">
        <v>0</v>
      </c>
    </row>
    <row r="2" spans="1:5" ht="24.95" customHeight="1">
      <c r="A2" s="147" t="s">
        <v>1</v>
      </c>
      <c r="B2" s="147"/>
      <c r="C2" s="147"/>
      <c r="D2" s="147"/>
      <c r="E2" s="147"/>
    </row>
    <row r="3" spans="1:5" ht="24.95" customHeight="1">
      <c r="A3" s="34"/>
      <c r="D3" s="31" t="s">
        <v>2</v>
      </c>
      <c r="E3" s="138" t="s">
        <v>3</v>
      </c>
    </row>
    <row r="4" spans="1:5" ht="11.1" customHeight="1">
      <c r="A4" s="34"/>
      <c r="D4" s="31"/>
    </row>
    <row r="5" spans="1:5" ht="24.95" customHeight="1">
      <c r="A5" s="1" t="s">
        <v>4</v>
      </c>
      <c r="C5" s="54"/>
      <c r="D5" s="55"/>
    </row>
    <row r="6" spans="1:5" ht="20.100000000000001" customHeight="1">
      <c r="A6" s="31" t="s">
        <v>5</v>
      </c>
      <c r="B6" s="72"/>
      <c r="C6" s="73"/>
    </row>
    <row r="7" spans="1:5" ht="20.100000000000001" customHeight="1">
      <c r="A7" s="31" t="s">
        <v>6</v>
      </c>
      <c r="B7" s="72"/>
      <c r="C7" s="73"/>
    </row>
    <row r="8" spans="1:5" ht="20.100000000000001" customHeight="1">
      <c r="A8" s="31" t="s">
        <v>7</v>
      </c>
      <c r="B8" s="72"/>
      <c r="C8" s="73"/>
    </row>
    <row r="9" spans="1:5" ht="20.100000000000001" customHeight="1">
      <c r="A9" s="31"/>
      <c r="B9" s="70"/>
      <c r="C9" s="71"/>
    </row>
    <row r="10" spans="1:5" ht="20.100000000000001" customHeight="1">
      <c r="A10" s="1" t="s">
        <v>8</v>
      </c>
    </row>
    <row r="11" spans="1:5" ht="20.100000000000001" customHeight="1">
      <c r="A11" s="31" t="s">
        <v>9</v>
      </c>
      <c r="B11" s="72"/>
      <c r="C11" s="54"/>
      <c r="D11" s="54"/>
      <c r="E11" s="54"/>
    </row>
    <row r="12" spans="1:5" ht="20.100000000000001" customHeight="1">
      <c r="A12" s="31" t="s">
        <v>10</v>
      </c>
      <c r="B12" s="148"/>
      <c r="C12" s="148"/>
      <c r="D12" s="148"/>
      <c r="E12" s="69"/>
    </row>
    <row r="13" spans="1:5" ht="20.100000000000001" customHeight="1">
      <c r="A13" s="31"/>
      <c r="B13" s="149"/>
      <c r="C13" s="149"/>
      <c r="D13" s="149"/>
      <c r="E13" s="69"/>
    </row>
    <row r="14" spans="1:5" ht="33.950000000000003" customHeight="1">
      <c r="A14" s="34"/>
      <c r="D14" s="31"/>
    </row>
    <row r="15" spans="1:5" ht="24.95" customHeight="1" thickBot="1">
      <c r="A15" s="146" t="s">
        <v>11</v>
      </c>
      <c r="B15" s="146"/>
      <c r="D15" s="68" t="s">
        <v>12</v>
      </c>
      <c r="E15" s="31"/>
    </row>
    <row r="16" spans="1:5" ht="24.95" customHeight="1" thickBot="1">
      <c r="A16" s="37"/>
      <c r="B16" s="53" t="s">
        <v>13</v>
      </c>
      <c r="C16" s="42"/>
      <c r="D16" s="16" t="s">
        <v>14</v>
      </c>
    </row>
    <row r="17" spans="1:5" ht="24.95" customHeight="1">
      <c r="B17" s="50" t="s">
        <v>15</v>
      </c>
      <c r="C17" s="51"/>
      <c r="D17" s="52">
        <f>'1調査研究費'!F14-'1調査研究費'!F15</f>
        <v>0</v>
      </c>
    </row>
    <row r="18" spans="1:5" ht="24.95" customHeight="1">
      <c r="B18" s="127" t="s">
        <v>16</v>
      </c>
      <c r="C18" s="128"/>
      <c r="D18" s="130">
        <f>'1調査研究費'!F15</f>
        <v>0</v>
      </c>
    </row>
    <row r="19" spans="1:5" ht="24.95" customHeight="1">
      <c r="B19" s="30" t="s">
        <v>17</v>
      </c>
      <c r="C19" s="43"/>
      <c r="D19" s="46">
        <f>'2人件費'!M11</f>
        <v>0</v>
      </c>
    </row>
    <row r="20" spans="1:5" ht="24.95" customHeight="1">
      <c r="B20" s="41" t="s">
        <v>18</v>
      </c>
      <c r="C20" s="44"/>
      <c r="D20" s="47">
        <f>'3謝金'!E14</f>
        <v>0</v>
      </c>
    </row>
    <row r="21" spans="1:5" ht="24.95" customHeight="1">
      <c r="B21" s="30" t="s">
        <v>19</v>
      </c>
      <c r="C21" s="43"/>
      <c r="D21" s="46">
        <f>'4旅費'!K14</f>
        <v>0</v>
      </c>
    </row>
    <row r="22" spans="1:5" ht="24.95" customHeight="1" thickBot="1">
      <c r="B22" s="40" t="s">
        <v>20</v>
      </c>
      <c r="C22" s="45"/>
      <c r="D22" s="48">
        <f>'4旅費'!K15</f>
        <v>0</v>
      </c>
    </row>
    <row r="23" spans="1:5" ht="24.95" customHeight="1" thickTop="1" thickBot="1">
      <c r="B23" s="39" t="s">
        <v>21</v>
      </c>
      <c r="C23" s="35"/>
      <c r="D23" s="49">
        <f>D17+D18+D19+D20+D21+D22</f>
        <v>0</v>
      </c>
    </row>
    <row r="24" spans="1:5" ht="24.95" customHeight="1">
      <c r="A24" s="129" t="s">
        <v>22</v>
      </c>
      <c r="B24" s="5"/>
      <c r="C24" s="5"/>
      <c r="D24" s="5"/>
      <c r="E24" s="5"/>
    </row>
  </sheetData>
  <dataConsolidate/>
  <mergeCells count="3">
    <mergeCell ref="A15:B15"/>
    <mergeCell ref="A2:E2"/>
    <mergeCell ref="B12:D13"/>
  </mergeCells>
  <phoneticPr fontId="26"/>
  <dataValidations count="1">
    <dataValidation allowBlank="1" showInputMessage="1" showErrorMessage="1" promptTitle="自動計算" prompt="手入力しないでください" sqref="D17:D23" xr:uid="{00000000-0002-0000-0000-000000000000}"/>
  </dataValidations>
  <printOptions horizontalCentered="1"/>
  <pageMargins left="0.59055118110236227" right="0.59055118110236227" top="0.59055118110236227" bottom="0.39370078740157483"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view="pageBreakPreview" zoomScale="85" zoomScaleNormal="100" zoomScaleSheetLayoutView="85" workbookViewId="0">
      <selection activeCell="A6" sqref="A6"/>
    </sheetView>
  </sheetViews>
  <sheetFormatPr defaultColWidth="8.7109375" defaultRowHeight="12"/>
  <cols>
    <col min="1" max="1" width="25.140625" style="1" customWidth="1"/>
    <col min="2" max="5" width="16.5703125" style="1" customWidth="1"/>
    <col min="6" max="6" width="21.7109375" style="1" customWidth="1"/>
    <col min="7" max="16384" width="8.7109375" style="1"/>
  </cols>
  <sheetData>
    <row r="1" spans="1:7" ht="30.95" customHeight="1">
      <c r="A1" s="74" t="s">
        <v>23</v>
      </c>
    </row>
    <row r="2" spans="1:7" ht="12.75" thickBot="1"/>
    <row r="3" spans="1:7" ht="37.5" customHeight="1" thickBot="1">
      <c r="A3" s="38" t="s">
        <v>13</v>
      </c>
      <c r="B3" s="59" t="s">
        <v>24</v>
      </c>
      <c r="C3" s="59" t="s">
        <v>25</v>
      </c>
      <c r="D3" s="59" t="s">
        <v>26</v>
      </c>
      <c r="E3" s="59" t="s">
        <v>27</v>
      </c>
      <c r="F3" s="60" t="s">
        <v>28</v>
      </c>
    </row>
    <row r="4" spans="1:7" ht="30" customHeight="1">
      <c r="A4" s="58" t="s">
        <v>29</v>
      </c>
      <c r="B4" s="92"/>
      <c r="C4" s="92"/>
      <c r="D4" s="92"/>
      <c r="E4" s="92"/>
      <c r="F4" s="63">
        <f>'1調査研究費'!F14</f>
        <v>0</v>
      </c>
      <c r="G4" s="1" t="str">
        <f>IF(SUM(B4:E4)=F4,"","不一致")</f>
        <v/>
      </c>
    </row>
    <row r="5" spans="1:7" ht="30" customHeight="1">
      <c r="A5" s="57" t="s">
        <v>17</v>
      </c>
      <c r="B5" s="93"/>
      <c r="C5" s="93"/>
      <c r="D5" s="93"/>
      <c r="E5" s="93"/>
      <c r="F5" s="64">
        <f>'2人件費'!M11</f>
        <v>0</v>
      </c>
      <c r="G5" s="1" t="str">
        <f t="shared" ref="G5:G8" si="0">IF(SUM(B5:E5)=F5,"","不一致")</f>
        <v/>
      </c>
    </row>
    <row r="6" spans="1:7" ht="30" customHeight="1">
      <c r="A6" s="57" t="s">
        <v>18</v>
      </c>
      <c r="B6" s="93"/>
      <c r="C6" s="93"/>
      <c r="D6" s="93"/>
      <c r="E6" s="93"/>
      <c r="F6" s="64">
        <f>'3謝金'!E14</f>
        <v>0</v>
      </c>
      <c r="G6" s="1" t="str">
        <f t="shared" si="0"/>
        <v/>
      </c>
    </row>
    <row r="7" spans="1:7" ht="30" customHeight="1">
      <c r="A7" s="57" t="s">
        <v>19</v>
      </c>
      <c r="B7" s="93"/>
      <c r="C7" s="93"/>
      <c r="D7" s="93"/>
      <c r="E7" s="93"/>
      <c r="F7" s="64">
        <f>'4旅費'!K14</f>
        <v>0</v>
      </c>
      <c r="G7" s="1" t="str">
        <f t="shared" si="0"/>
        <v/>
      </c>
    </row>
    <row r="8" spans="1:7" ht="30" customHeight="1" thickBot="1">
      <c r="A8" s="62" t="s">
        <v>20</v>
      </c>
      <c r="B8" s="94"/>
      <c r="C8" s="94"/>
      <c r="D8" s="94"/>
      <c r="E8" s="94"/>
      <c r="F8" s="65">
        <f>'4旅費'!K15</f>
        <v>0</v>
      </c>
      <c r="G8" s="1" t="str">
        <f t="shared" si="0"/>
        <v/>
      </c>
    </row>
    <row r="9" spans="1:7" ht="30" customHeight="1" thickTop="1" thickBot="1">
      <c r="A9" s="61" t="s">
        <v>21</v>
      </c>
      <c r="B9" s="66">
        <f>SUM(B4:B8)</f>
        <v>0</v>
      </c>
      <c r="C9" s="66">
        <f>SUM(C4:C8)</f>
        <v>0</v>
      </c>
      <c r="D9" s="66">
        <f>SUM(D4:D8)</f>
        <v>0</v>
      </c>
      <c r="E9" s="66">
        <f>SUM(E4:E8)</f>
        <v>0</v>
      </c>
      <c r="F9" s="67">
        <f>SUM(F4:F8)</f>
        <v>0</v>
      </c>
    </row>
    <row r="12" spans="1:7" ht="28.5">
      <c r="A12" s="129" t="s">
        <v>22</v>
      </c>
    </row>
  </sheetData>
  <phoneticPr fontId="26"/>
  <dataValidations count="1">
    <dataValidation allowBlank="1" showInputMessage="1" showErrorMessage="1" promptTitle="自動計算" prompt="手入力しないでください" sqref="F4:F8 B9:F9" xr:uid="{00000000-0002-0000-0100-000000000000}"/>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3"/>
  <sheetViews>
    <sheetView view="pageBreakPreview" zoomScaleNormal="80" zoomScaleSheetLayoutView="100" workbookViewId="0">
      <selection activeCell="F15" sqref="F15"/>
    </sheetView>
  </sheetViews>
  <sheetFormatPr defaultColWidth="9" defaultRowHeight="13.5"/>
  <cols>
    <col min="1" max="1" width="16.42578125" style="8" customWidth="1"/>
    <col min="2" max="2" width="31.7109375" style="3" customWidth="1"/>
    <col min="3" max="3" width="9" style="8"/>
    <col min="4" max="4" width="11.140625" style="8" customWidth="1"/>
    <col min="5" max="5" width="11.5703125" style="8" bestFit="1" customWidth="1"/>
    <col min="6" max="6" width="13.42578125" style="8" customWidth="1"/>
    <col min="7" max="7" width="39.42578125" style="3" customWidth="1"/>
    <col min="8" max="16384" width="9" style="3"/>
  </cols>
  <sheetData>
    <row r="1" spans="1:8" ht="31.5" customHeight="1">
      <c r="A1" s="17" t="s">
        <v>30</v>
      </c>
      <c r="B1" s="17"/>
      <c r="C1" s="17"/>
      <c r="D1" s="17"/>
      <c r="E1" s="17"/>
      <c r="F1" s="17"/>
      <c r="G1" s="17"/>
    </row>
    <row r="2" spans="1:8" s="5" customFormat="1" ht="30" customHeight="1">
      <c r="A2" s="9" t="s">
        <v>31</v>
      </c>
      <c r="B2" s="2" t="s">
        <v>32</v>
      </c>
      <c r="C2" s="9" t="s">
        <v>33</v>
      </c>
      <c r="D2" s="9" t="s">
        <v>34</v>
      </c>
      <c r="E2" s="9" t="s">
        <v>35</v>
      </c>
      <c r="F2" s="10" t="s">
        <v>36</v>
      </c>
      <c r="G2" s="2" t="s">
        <v>37</v>
      </c>
    </row>
    <row r="3" spans="1:8" ht="30" customHeight="1">
      <c r="A3" s="95"/>
      <c r="B3" s="132"/>
      <c r="C3" s="93"/>
      <c r="D3" s="93"/>
      <c r="E3" s="93"/>
      <c r="F3" s="143">
        <f t="shared" ref="F3:F7" si="0">C3*E3</f>
        <v>0</v>
      </c>
      <c r="G3" s="96"/>
      <c r="H3" s="129" t="s">
        <v>38</v>
      </c>
    </row>
    <row r="4" spans="1:8" ht="30" customHeight="1">
      <c r="A4" s="95"/>
      <c r="B4" s="132"/>
      <c r="C4" s="93"/>
      <c r="D4" s="93"/>
      <c r="E4" s="93"/>
      <c r="F4" s="143">
        <f t="shared" si="0"/>
        <v>0</v>
      </c>
      <c r="G4" s="96"/>
      <c r="H4" s="129" t="s">
        <v>39</v>
      </c>
    </row>
    <row r="5" spans="1:8" ht="30" customHeight="1">
      <c r="A5" s="95"/>
      <c r="B5" s="121"/>
      <c r="C5" s="93"/>
      <c r="D5" s="93"/>
      <c r="E5" s="93"/>
      <c r="F5" s="143">
        <f t="shared" si="0"/>
        <v>0</v>
      </c>
      <c r="G5" s="96"/>
      <c r="H5" s="129" t="s">
        <v>22</v>
      </c>
    </row>
    <row r="6" spans="1:8" ht="30" customHeight="1">
      <c r="A6" s="95"/>
      <c r="B6" s="121"/>
      <c r="C6" s="93"/>
      <c r="D6" s="93"/>
      <c r="E6" s="93"/>
      <c r="F6" s="143">
        <f t="shared" si="0"/>
        <v>0</v>
      </c>
      <c r="G6" s="96"/>
    </row>
    <row r="7" spans="1:8" ht="30" customHeight="1">
      <c r="A7" s="95"/>
      <c r="B7" s="121"/>
      <c r="C7" s="93"/>
      <c r="D7" s="93"/>
      <c r="E7" s="93"/>
      <c r="F7" s="143">
        <f t="shared" si="0"/>
        <v>0</v>
      </c>
      <c r="G7" s="96"/>
    </row>
    <row r="8" spans="1:8" ht="30" customHeight="1">
      <c r="A8" s="95"/>
      <c r="B8" s="121"/>
      <c r="C8" s="93"/>
      <c r="D8" s="93"/>
      <c r="E8" s="93"/>
      <c r="F8" s="143">
        <f>C8*E8</f>
        <v>0</v>
      </c>
      <c r="G8" s="96"/>
    </row>
    <row r="9" spans="1:8" ht="30" customHeight="1">
      <c r="A9" s="95"/>
      <c r="B9" s="121"/>
      <c r="C9" s="93"/>
      <c r="D9" s="93"/>
      <c r="E9" s="93"/>
      <c r="F9" s="143">
        <f t="shared" ref="F9:F13" si="1">C9*E9</f>
        <v>0</v>
      </c>
      <c r="G9" s="96"/>
    </row>
    <row r="10" spans="1:8" ht="30" customHeight="1">
      <c r="A10" s="95"/>
      <c r="B10" s="121"/>
      <c r="C10" s="93"/>
      <c r="D10" s="93"/>
      <c r="E10" s="93"/>
      <c r="F10" s="143">
        <f t="shared" si="1"/>
        <v>0</v>
      </c>
      <c r="G10" s="96"/>
    </row>
    <row r="11" spans="1:8" ht="30" customHeight="1">
      <c r="A11" s="95"/>
      <c r="B11" s="121"/>
      <c r="C11" s="93"/>
      <c r="D11" s="93"/>
      <c r="E11" s="93"/>
      <c r="F11" s="143">
        <f t="shared" si="1"/>
        <v>0</v>
      </c>
      <c r="G11" s="96"/>
    </row>
    <row r="12" spans="1:8" ht="30" customHeight="1">
      <c r="A12" s="95"/>
      <c r="B12" s="121"/>
      <c r="C12" s="93"/>
      <c r="D12" s="93"/>
      <c r="E12" s="93"/>
      <c r="F12" s="143">
        <f t="shared" si="1"/>
        <v>0</v>
      </c>
      <c r="G12" s="96"/>
    </row>
    <row r="13" spans="1:8" ht="30" customHeight="1" thickBot="1">
      <c r="A13" s="97"/>
      <c r="B13" s="133"/>
      <c r="C13" s="94"/>
      <c r="D13" s="94"/>
      <c r="E13" s="94"/>
      <c r="F13" s="144">
        <f t="shared" si="1"/>
        <v>0</v>
      </c>
      <c r="G13" s="98"/>
    </row>
    <row r="14" spans="1:8" ht="30" customHeight="1" thickTop="1">
      <c r="A14" s="150" t="s">
        <v>40</v>
      </c>
      <c r="B14" s="151"/>
      <c r="C14" s="151"/>
      <c r="D14" s="151"/>
      <c r="E14" s="152"/>
      <c r="F14" s="145">
        <f>SUM(F3:F13)</f>
        <v>0</v>
      </c>
      <c r="G14" s="19"/>
    </row>
    <row r="15" spans="1:8" ht="30" customHeight="1">
      <c r="A15" s="15" t="s">
        <v>41</v>
      </c>
      <c r="B15" s="4"/>
      <c r="C15" s="15"/>
      <c r="D15" s="15"/>
      <c r="E15" s="15"/>
      <c r="F15" s="18">
        <f>SUMIF(A$3:A$13,"備品費",F$3:F$13)</f>
        <v>0</v>
      </c>
      <c r="G15" s="4"/>
    </row>
    <row r="16" spans="1:8" ht="30" customHeight="1">
      <c r="A16" s="15" t="s">
        <v>42</v>
      </c>
      <c r="B16" s="4"/>
      <c r="C16" s="15"/>
      <c r="D16" s="15"/>
      <c r="E16" s="15"/>
      <c r="F16" s="18">
        <f>SUMIF(A$3:A$13,"消耗品",F$3:F$13)</f>
        <v>0</v>
      </c>
      <c r="G16" s="4"/>
    </row>
    <row r="17" spans="1:7" ht="30" customHeight="1">
      <c r="A17" s="15" t="s">
        <v>43</v>
      </c>
      <c r="B17" s="4"/>
      <c r="C17" s="15"/>
      <c r="D17" s="15"/>
      <c r="E17" s="15"/>
      <c r="F17" s="18">
        <f>SUMIF(A$3:A$13,"会議費",F$3:F$13)</f>
        <v>0</v>
      </c>
      <c r="G17" s="4"/>
    </row>
    <row r="18" spans="1:7" ht="30" customHeight="1">
      <c r="A18" s="15" t="s">
        <v>44</v>
      </c>
      <c r="B18" s="4"/>
      <c r="C18" s="15"/>
      <c r="D18" s="15"/>
      <c r="E18" s="15"/>
      <c r="F18" s="18">
        <f>SUMIF(A$3:A$13,"借料及び損料",F$3:F$13)</f>
        <v>0</v>
      </c>
      <c r="G18" s="4"/>
    </row>
    <row r="19" spans="1:7" ht="30" customHeight="1">
      <c r="A19" s="15" t="s">
        <v>45</v>
      </c>
      <c r="B19" s="4"/>
      <c r="C19" s="15"/>
      <c r="D19" s="15"/>
      <c r="E19" s="15"/>
      <c r="F19" s="18">
        <f>SUMIF(A$3:A$13,"通信運搬費",F$3:F$13)</f>
        <v>0</v>
      </c>
      <c r="G19" s="4"/>
    </row>
    <row r="20" spans="1:7" ht="30" customHeight="1">
      <c r="A20" s="15" t="s">
        <v>46</v>
      </c>
      <c r="B20" s="4"/>
      <c r="C20" s="15"/>
      <c r="D20" s="15"/>
      <c r="E20" s="15"/>
      <c r="F20" s="18">
        <f>SUMIF(A$3:A$13,"印刷製本費",F$3:F$13)</f>
        <v>0</v>
      </c>
      <c r="G20" s="4"/>
    </row>
    <row r="21" spans="1:7" ht="30" customHeight="1">
      <c r="A21" s="15" t="s">
        <v>47</v>
      </c>
      <c r="B21" s="4"/>
      <c r="C21" s="15"/>
      <c r="D21" s="15"/>
      <c r="E21" s="15"/>
      <c r="F21" s="18">
        <f>SUMIF(A$3:A$13,"雑役務費",F$3:F$13)</f>
        <v>0</v>
      </c>
      <c r="G21" s="4"/>
    </row>
    <row r="22" spans="1:7" ht="30" customHeight="1">
      <c r="A22" s="13" t="s">
        <v>48</v>
      </c>
      <c r="B22" s="12"/>
      <c r="C22" s="15"/>
      <c r="D22" s="15"/>
      <c r="E22" s="15"/>
      <c r="F22" s="18">
        <f>SUM(F15:F21)</f>
        <v>0</v>
      </c>
      <c r="G22" s="4"/>
    </row>
    <row r="23" spans="1:7" ht="30" customHeight="1"/>
  </sheetData>
  <mergeCells count="1">
    <mergeCell ref="A14:E14"/>
  </mergeCells>
  <phoneticPr fontId="4"/>
  <dataValidations count="2">
    <dataValidation type="list" allowBlank="1" showInputMessage="1" showErrorMessage="1" prompt="プルダウンより選択してください" sqref="A3:A13" xr:uid="{00000000-0002-0000-0200-000000000000}">
      <formula1>"備品費,消耗品,会議費,借料及び損料,通信運搬費,印刷製本費,雑役務費"</formula1>
    </dataValidation>
    <dataValidation allowBlank="1" showInputMessage="1" showErrorMessage="1" promptTitle="自動計算" prompt="手入力しないでください" sqref="F3:F14" xr:uid="{00000000-0002-0000-0200-000001000000}"/>
  </dataValidation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3"/>
  <sheetViews>
    <sheetView tabSelected="1" view="pageBreakPreview" zoomScaleNormal="80" zoomScaleSheetLayoutView="100" zoomScalePageLayoutView="50" workbookViewId="0">
      <selection activeCell="H17" sqref="H17"/>
    </sheetView>
  </sheetViews>
  <sheetFormatPr defaultColWidth="9" defaultRowHeight="30" customHeight="1"/>
  <cols>
    <col min="1" max="1" width="3.42578125" style="3" customWidth="1"/>
    <col min="2" max="2" width="15.5703125" style="3" customWidth="1"/>
    <col min="3" max="3" width="14.5703125" style="3" customWidth="1"/>
    <col min="4" max="4" width="13.42578125" style="3" bestFit="1" customWidth="1"/>
    <col min="5" max="5" width="3.42578125" style="7" bestFit="1" customWidth="1"/>
    <col min="6" max="6" width="15.7109375" style="3" bestFit="1" customWidth="1"/>
    <col min="7" max="7" width="14.28515625" style="3" customWidth="1"/>
    <col min="8" max="8" width="18.85546875" style="3" customWidth="1"/>
    <col min="9" max="12" width="9" style="8"/>
    <col min="13" max="13" width="14.7109375" style="8" customWidth="1"/>
    <col min="14" max="16384" width="9" style="3"/>
  </cols>
  <sheetData>
    <row r="1" spans="1:13" ht="31.5" customHeight="1" thickBot="1">
      <c r="A1" s="159" t="s">
        <v>49</v>
      </c>
      <c r="B1" s="159"/>
      <c r="C1" s="159"/>
      <c r="D1" s="159"/>
      <c r="E1" s="159"/>
      <c r="F1" s="159"/>
      <c r="G1" s="159"/>
      <c r="H1" s="159"/>
      <c r="I1" s="159"/>
      <c r="J1" s="159"/>
      <c r="K1" s="159"/>
      <c r="L1" s="159"/>
      <c r="M1" s="159"/>
    </row>
    <row r="2" spans="1:13" s="1" customFormat="1" ht="30" customHeight="1" thickBot="1">
      <c r="A2" s="79"/>
      <c r="B2" s="80" t="s">
        <v>50</v>
      </c>
      <c r="C2" s="80" t="s">
        <v>51</v>
      </c>
      <c r="D2" s="156" t="s">
        <v>52</v>
      </c>
      <c r="E2" s="157"/>
      <c r="F2" s="158"/>
      <c r="G2" s="80" t="s">
        <v>53</v>
      </c>
      <c r="H2" s="80" t="s">
        <v>54</v>
      </c>
      <c r="I2" s="81" t="s">
        <v>55</v>
      </c>
      <c r="J2" s="81" t="s">
        <v>56</v>
      </c>
      <c r="K2" s="81" t="s">
        <v>57</v>
      </c>
      <c r="L2" s="81" t="s">
        <v>58</v>
      </c>
      <c r="M2" s="82" t="s">
        <v>59</v>
      </c>
    </row>
    <row r="3" spans="1:13" ht="30" customHeight="1">
      <c r="A3" s="77">
        <v>1</v>
      </c>
      <c r="B3" s="134"/>
      <c r="C3" s="134"/>
      <c r="D3" s="99"/>
      <c r="E3" s="100" t="s">
        <v>60</v>
      </c>
      <c r="F3" s="101"/>
      <c r="G3" s="134"/>
      <c r="H3" s="134"/>
      <c r="I3" s="92"/>
      <c r="J3" s="92"/>
      <c r="K3" s="92"/>
      <c r="L3" s="92"/>
      <c r="M3" s="78">
        <f>I3*J3+K3+L3</f>
        <v>0</v>
      </c>
    </row>
    <row r="4" spans="1:13" ht="30" customHeight="1">
      <c r="A4" s="75">
        <v>2</v>
      </c>
      <c r="B4" s="96"/>
      <c r="C4" s="96"/>
      <c r="D4" s="102"/>
      <c r="E4" s="103" t="s">
        <v>60</v>
      </c>
      <c r="F4" s="104"/>
      <c r="G4" s="96"/>
      <c r="H4" s="96"/>
      <c r="I4" s="93"/>
      <c r="J4" s="93"/>
      <c r="K4" s="93"/>
      <c r="L4" s="93"/>
      <c r="M4" s="76">
        <f>I4*J4+K4+L4</f>
        <v>0</v>
      </c>
    </row>
    <row r="5" spans="1:13" ht="30" customHeight="1">
      <c r="A5" s="75">
        <v>3</v>
      </c>
      <c r="B5" s="96"/>
      <c r="C5" s="96"/>
      <c r="D5" s="102"/>
      <c r="E5" s="103" t="s">
        <v>60</v>
      </c>
      <c r="F5" s="104"/>
      <c r="G5" s="96"/>
      <c r="H5" s="96"/>
      <c r="I5" s="93"/>
      <c r="J5" s="93"/>
      <c r="K5" s="93"/>
      <c r="L5" s="93"/>
      <c r="M5" s="76">
        <f t="shared" ref="M5:M10" si="0">I5*J5+K5+L5</f>
        <v>0</v>
      </c>
    </row>
    <row r="6" spans="1:13" ht="30" customHeight="1">
      <c r="A6" s="75">
        <v>4</v>
      </c>
      <c r="B6" s="96"/>
      <c r="C6" s="96"/>
      <c r="D6" s="102"/>
      <c r="E6" s="103" t="s">
        <v>60</v>
      </c>
      <c r="F6" s="104"/>
      <c r="G6" s="96"/>
      <c r="H6" s="96"/>
      <c r="I6" s="93"/>
      <c r="J6" s="93"/>
      <c r="K6" s="93"/>
      <c r="L6" s="93"/>
      <c r="M6" s="76">
        <f t="shared" si="0"/>
        <v>0</v>
      </c>
    </row>
    <row r="7" spans="1:13" ht="30" customHeight="1">
      <c r="A7" s="75">
        <v>5</v>
      </c>
      <c r="B7" s="96"/>
      <c r="C7" s="96"/>
      <c r="D7" s="102"/>
      <c r="E7" s="103" t="s">
        <v>60</v>
      </c>
      <c r="F7" s="104"/>
      <c r="G7" s="96"/>
      <c r="H7" s="96"/>
      <c r="I7" s="93"/>
      <c r="J7" s="93"/>
      <c r="K7" s="93"/>
      <c r="L7" s="93"/>
      <c r="M7" s="76">
        <f t="shared" si="0"/>
        <v>0</v>
      </c>
    </row>
    <row r="8" spans="1:13" ht="30" customHeight="1">
      <c r="A8" s="75">
        <v>6</v>
      </c>
      <c r="B8" s="96"/>
      <c r="C8" s="96"/>
      <c r="D8" s="102"/>
      <c r="E8" s="103" t="s">
        <v>60</v>
      </c>
      <c r="F8" s="104"/>
      <c r="G8" s="96"/>
      <c r="H8" s="96"/>
      <c r="I8" s="93"/>
      <c r="J8" s="93"/>
      <c r="K8" s="93"/>
      <c r="L8" s="93"/>
      <c r="M8" s="76">
        <v>0</v>
      </c>
    </row>
    <row r="9" spans="1:13" ht="30" customHeight="1">
      <c r="A9" s="75">
        <v>7</v>
      </c>
      <c r="B9" s="96"/>
      <c r="C9" s="96"/>
      <c r="D9" s="102"/>
      <c r="E9" s="103" t="s">
        <v>60</v>
      </c>
      <c r="F9" s="104"/>
      <c r="G9" s="96"/>
      <c r="H9" s="96"/>
      <c r="I9" s="93"/>
      <c r="J9" s="93"/>
      <c r="K9" s="93"/>
      <c r="L9" s="93"/>
      <c r="M9" s="76">
        <f t="shared" si="0"/>
        <v>0</v>
      </c>
    </row>
    <row r="10" spans="1:13" ht="30" customHeight="1" thickBot="1">
      <c r="A10" s="84">
        <v>8</v>
      </c>
      <c r="B10" s="98"/>
      <c r="C10" s="98"/>
      <c r="D10" s="105"/>
      <c r="E10" s="106" t="s">
        <v>60</v>
      </c>
      <c r="F10" s="107"/>
      <c r="G10" s="98"/>
      <c r="H10" s="98"/>
      <c r="I10" s="94"/>
      <c r="J10" s="94"/>
      <c r="K10" s="94"/>
      <c r="L10" s="94"/>
      <c r="M10" s="85">
        <f t="shared" si="0"/>
        <v>0</v>
      </c>
    </row>
    <row r="11" spans="1:13" ht="30" customHeight="1" thickTop="1" thickBot="1">
      <c r="A11" s="153" t="s">
        <v>40</v>
      </c>
      <c r="B11" s="154"/>
      <c r="C11" s="154"/>
      <c r="D11" s="154"/>
      <c r="E11" s="154"/>
      <c r="F11" s="154"/>
      <c r="G11" s="154"/>
      <c r="H11" s="154"/>
      <c r="I11" s="154"/>
      <c r="J11" s="154"/>
      <c r="K11" s="154"/>
      <c r="L11" s="155"/>
      <c r="M11" s="83">
        <f>SUM(M3:M10)</f>
        <v>0</v>
      </c>
    </row>
    <row r="12" spans="1:13" ht="13.5">
      <c r="A12" s="7"/>
      <c r="B12" s="7"/>
      <c r="C12" s="7"/>
      <c r="D12" s="7"/>
      <c r="F12" s="7"/>
      <c r="G12" s="7"/>
      <c r="H12" s="7"/>
      <c r="I12" s="7"/>
      <c r="J12" s="7"/>
      <c r="K12" s="7"/>
      <c r="L12" s="7"/>
      <c r="M12" s="33"/>
    </row>
    <row r="13" spans="1:13" s="1" customFormat="1" ht="12.75" customHeight="1">
      <c r="A13" s="1" t="s">
        <v>61</v>
      </c>
      <c r="E13" s="5"/>
      <c r="I13" s="6"/>
      <c r="J13" s="6"/>
      <c r="K13" s="6"/>
      <c r="L13" s="6"/>
      <c r="M13" s="6"/>
    </row>
    <row r="14" spans="1:13" s="1" customFormat="1" ht="12.75" customHeight="1">
      <c r="A14" s="1" t="s">
        <v>62</v>
      </c>
      <c r="E14" s="5"/>
      <c r="I14" s="6"/>
      <c r="J14" s="6"/>
      <c r="K14" s="6"/>
      <c r="L14" s="6"/>
      <c r="M14" s="6"/>
    </row>
    <row r="15" spans="1:13" s="1" customFormat="1" ht="12.75" customHeight="1">
      <c r="A15" s="1" t="s">
        <v>63</v>
      </c>
      <c r="E15" s="5"/>
      <c r="I15" s="6"/>
      <c r="J15" s="6"/>
      <c r="K15" s="6"/>
      <c r="L15" s="6"/>
      <c r="M15" s="6"/>
    </row>
    <row r="16" spans="1:13" s="1" customFormat="1" ht="12.75" customHeight="1">
      <c r="A16" s="1" t="s">
        <v>64</v>
      </c>
      <c r="E16" s="5"/>
      <c r="I16" s="6"/>
      <c r="J16" s="6"/>
      <c r="K16" s="6"/>
      <c r="L16" s="6"/>
      <c r="M16" s="6"/>
    </row>
    <row r="17" spans="1:13" s="1" customFormat="1" ht="12.75" customHeight="1">
      <c r="A17" s="1" t="s">
        <v>65</v>
      </c>
      <c r="E17" s="5"/>
      <c r="I17" s="6"/>
      <c r="J17" s="6"/>
      <c r="K17" s="6"/>
      <c r="L17" s="6"/>
      <c r="M17" s="6"/>
    </row>
    <row r="18" spans="1:13" s="1" customFormat="1" ht="12.75" customHeight="1">
      <c r="A18" s="1" t="s">
        <v>66</v>
      </c>
      <c r="E18" s="5"/>
      <c r="I18" s="6"/>
      <c r="J18" s="6"/>
      <c r="K18" s="6"/>
      <c r="L18" s="6"/>
      <c r="M18" s="6"/>
    </row>
    <row r="19" spans="1:13" s="1" customFormat="1" ht="12.75" customHeight="1">
      <c r="A19" s="1" t="s">
        <v>67</v>
      </c>
      <c r="E19" s="5"/>
      <c r="I19" s="6"/>
      <c r="J19" s="6"/>
      <c r="K19" s="6"/>
      <c r="L19" s="6"/>
      <c r="M19" s="6"/>
    </row>
    <row r="20" spans="1:13" s="1" customFormat="1" ht="12.75" customHeight="1">
      <c r="B20" s="1" t="s">
        <v>68</v>
      </c>
      <c r="E20" s="5"/>
      <c r="I20" s="6"/>
      <c r="J20" s="6"/>
      <c r="K20" s="6"/>
      <c r="L20" s="6"/>
      <c r="M20" s="6"/>
    </row>
    <row r="21" spans="1:13" s="1" customFormat="1" ht="12.75" customHeight="1">
      <c r="B21" s="1" t="s">
        <v>69</v>
      </c>
      <c r="E21" s="5"/>
      <c r="I21" s="6"/>
      <c r="J21" s="6"/>
      <c r="K21" s="6"/>
      <c r="L21" s="6"/>
      <c r="M21" s="6"/>
    </row>
    <row r="23" spans="1:13" ht="30" customHeight="1">
      <c r="A23" s="129" t="s">
        <v>22</v>
      </c>
    </row>
  </sheetData>
  <mergeCells count="3">
    <mergeCell ref="A11:L11"/>
    <mergeCell ref="D2:F2"/>
    <mergeCell ref="A1:M1"/>
  </mergeCells>
  <phoneticPr fontId="4"/>
  <dataValidations count="1">
    <dataValidation allowBlank="1" showInputMessage="1" showErrorMessage="1" promptTitle="自動計算" prompt="手入力しないでください" sqref="M3:M11" xr:uid="{00000000-0002-0000-0300-000000000000}"/>
  </dataValidations>
  <printOptions horizontalCentered="1"/>
  <pageMargins left="0.70866141732283472" right="0.70866141732283472" top="0.74803149606299213" bottom="0.74803149606299213" header="0.31496062992125984" footer="0.31496062992125984"/>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6"/>
  <sheetViews>
    <sheetView view="pageBreakPreview" zoomScaleNormal="90" zoomScaleSheetLayoutView="100" workbookViewId="0">
      <selection activeCell="A5" sqref="A5"/>
    </sheetView>
  </sheetViews>
  <sheetFormatPr defaultColWidth="9" defaultRowHeight="30" customHeight="1"/>
  <cols>
    <col min="1" max="1" width="30" style="3" customWidth="1"/>
    <col min="2" max="3" width="9" style="8"/>
    <col min="4" max="4" width="11.5703125" style="8" bestFit="1" customWidth="1"/>
    <col min="5" max="5" width="18.85546875" style="8" customWidth="1"/>
    <col min="6" max="6" width="49.85546875" style="3" customWidth="1"/>
    <col min="7" max="16384" width="9" style="3"/>
  </cols>
  <sheetData>
    <row r="1" spans="1:6" ht="31.5" customHeight="1" thickBot="1">
      <c r="A1" s="74" t="s">
        <v>70</v>
      </c>
      <c r="B1" s="74"/>
      <c r="C1" s="74"/>
      <c r="D1" s="74"/>
      <c r="E1" s="74"/>
      <c r="F1" s="74"/>
    </row>
    <row r="2" spans="1:6" s="7" customFormat="1" ht="30" customHeight="1" thickBot="1">
      <c r="A2" s="86" t="s">
        <v>51</v>
      </c>
      <c r="B2" s="87" t="s">
        <v>71</v>
      </c>
      <c r="C2" s="87" t="s">
        <v>72</v>
      </c>
      <c r="D2" s="81" t="s">
        <v>73</v>
      </c>
      <c r="E2" s="81" t="s">
        <v>74</v>
      </c>
      <c r="F2" s="16" t="s">
        <v>37</v>
      </c>
    </row>
    <row r="3" spans="1:6" ht="30" customHeight="1">
      <c r="A3" s="135"/>
      <c r="B3" s="92"/>
      <c r="C3" s="92"/>
      <c r="D3" s="92"/>
      <c r="E3" s="139">
        <f>B3*C3*D3</f>
        <v>0</v>
      </c>
      <c r="F3" s="109"/>
    </row>
    <row r="4" spans="1:6" ht="30" customHeight="1">
      <c r="A4" s="135"/>
      <c r="B4" s="92"/>
      <c r="C4" s="92"/>
      <c r="D4" s="92"/>
      <c r="E4" s="139">
        <f>B4*C4*D4</f>
        <v>0</v>
      </c>
      <c r="F4" s="111"/>
    </row>
    <row r="5" spans="1:6" ht="30" customHeight="1">
      <c r="A5" s="110"/>
      <c r="B5" s="93"/>
      <c r="C5" s="93"/>
      <c r="D5" s="93"/>
      <c r="E5" s="139">
        <f>B5*C5*D5</f>
        <v>0</v>
      </c>
      <c r="F5" s="111"/>
    </row>
    <row r="6" spans="1:6" ht="30" customHeight="1">
      <c r="A6" s="110"/>
      <c r="B6" s="93"/>
      <c r="C6" s="93"/>
      <c r="D6" s="93"/>
      <c r="E6" s="139">
        <f t="shared" ref="E6:E13" si="0">B6*C6*D6</f>
        <v>0</v>
      </c>
      <c r="F6" s="111"/>
    </row>
    <row r="7" spans="1:6" ht="30" customHeight="1">
      <c r="A7" s="110"/>
      <c r="B7" s="93"/>
      <c r="C7" s="93"/>
      <c r="D7" s="93"/>
      <c r="E7" s="139">
        <f t="shared" si="0"/>
        <v>0</v>
      </c>
      <c r="F7" s="111"/>
    </row>
    <row r="8" spans="1:6" ht="30" customHeight="1">
      <c r="A8" s="110"/>
      <c r="B8" s="93"/>
      <c r="C8" s="93"/>
      <c r="D8" s="93"/>
      <c r="E8" s="139">
        <f t="shared" si="0"/>
        <v>0</v>
      </c>
      <c r="F8" s="111"/>
    </row>
    <row r="9" spans="1:6" ht="30" customHeight="1">
      <c r="A9" s="110"/>
      <c r="B9" s="93"/>
      <c r="C9" s="93"/>
      <c r="D9" s="93"/>
      <c r="E9" s="139">
        <f t="shared" si="0"/>
        <v>0</v>
      </c>
      <c r="F9" s="111"/>
    </row>
    <row r="10" spans="1:6" ht="30" customHeight="1">
      <c r="A10" s="110"/>
      <c r="B10" s="93"/>
      <c r="C10" s="93"/>
      <c r="D10" s="93"/>
      <c r="E10" s="139">
        <f t="shared" si="0"/>
        <v>0</v>
      </c>
      <c r="F10" s="111"/>
    </row>
    <row r="11" spans="1:6" ht="30" customHeight="1">
      <c r="A11" s="110"/>
      <c r="B11" s="93"/>
      <c r="C11" s="93"/>
      <c r="D11" s="93"/>
      <c r="E11" s="139">
        <f t="shared" si="0"/>
        <v>0</v>
      </c>
      <c r="F11" s="111"/>
    </row>
    <row r="12" spans="1:6" ht="30" customHeight="1">
      <c r="A12" s="110"/>
      <c r="B12" s="93"/>
      <c r="C12" s="93"/>
      <c r="D12" s="93"/>
      <c r="E12" s="139">
        <f t="shared" si="0"/>
        <v>0</v>
      </c>
      <c r="F12" s="111"/>
    </row>
    <row r="13" spans="1:6" ht="30" customHeight="1" thickBot="1">
      <c r="A13" s="112"/>
      <c r="B13" s="94"/>
      <c r="C13" s="94"/>
      <c r="D13" s="94"/>
      <c r="E13" s="140">
        <f t="shared" si="0"/>
        <v>0</v>
      </c>
      <c r="F13" s="113"/>
    </row>
    <row r="14" spans="1:6" ht="30" customHeight="1" thickTop="1" thickBot="1">
      <c r="A14" s="160" t="s">
        <v>40</v>
      </c>
      <c r="B14" s="161"/>
      <c r="C14" s="161"/>
      <c r="D14" s="162"/>
      <c r="E14" s="88">
        <f>SUM(E3:E13)</f>
        <v>0</v>
      </c>
      <c r="F14" s="89"/>
    </row>
    <row r="16" spans="1:6" ht="30" customHeight="1">
      <c r="A16" s="129" t="s">
        <v>22</v>
      </c>
    </row>
  </sheetData>
  <mergeCells count="1">
    <mergeCell ref="A14:D14"/>
  </mergeCells>
  <phoneticPr fontId="4"/>
  <dataValidations count="1">
    <dataValidation allowBlank="1" showInputMessage="1" showErrorMessage="1" promptTitle="自動計算" prompt="手入力しないでください" sqref="E3:E14" xr:uid="{00000000-0002-0000-0400-000000000000}"/>
  </dataValidation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9"/>
  <sheetViews>
    <sheetView view="pageBreakPreview" zoomScaleNormal="80" zoomScaleSheetLayoutView="100" workbookViewId="0">
      <selection activeCell="I3" sqref="I3"/>
    </sheetView>
  </sheetViews>
  <sheetFormatPr defaultColWidth="9" defaultRowHeight="30" customHeight="1"/>
  <cols>
    <col min="1" max="1" width="9" style="3"/>
    <col min="2" max="2" width="31.7109375" style="3" customWidth="1"/>
    <col min="3" max="3" width="5.5703125" style="3" customWidth="1"/>
    <col min="4" max="4" width="3.42578125" style="3" bestFit="1" customWidth="1"/>
    <col min="5" max="5" width="5.140625" style="3" customWidth="1"/>
    <col min="6" max="6" width="3.42578125" style="3" bestFit="1" customWidth="1"/>
    <col min="7" max="7" width="14.140625" style="3" customWidth="1"/>
    <col min="8" max="11" width="11.5703125" style="3" customWidth="1"/>
    <col min="12" max="16384" width="9" style="3"/>
  </cols>
  <sheetData>
    <row r="1" spans="1:11" ht="31.5" customHeight="1" thickBot="1">
      <c r="A1" s="159" t="s">
        <v>75</v>
      </c>
      <c r="B1" s="159"/>
      <c r="C1" s="159"/>
      <c r="D1" s="159"/>
      <c r="E1" s="159"/>
      <c r="F1" s="159"/>
      <c r="G1" s="159"/>
      <c r="H1" s="159"/>
      <c r="I1" s="159"/>
      <c r="J1" s="159"/>
      <c r="K1" s="159"/>
    </row>
    <row r="2" spans="1:11" s="1" customFormat="1" ht="30" customHeight="1" thickBot="1">
      <c r="A2" s="86" t="s">
        <v>76</v>
      </c>
      <c r="B2" s="80" t="s">
        <v>77</v>
      </c>
      <c r="C2" s="156" t="s">
        <v>78</v>
      </c>
      <c r="D2" s="157"/>
      <c r="E2" s="157"/>
      <c r="F2" s="158"/>
      <c r="G2" s="80" t="s">
        <v>79</v>
      </c>
      <c r="H2" s="87" t="s">
        <v>71</v>
      </c>
      <c r="I2" s="80" t="s">
        <v>80</v>
      </c>
      <c r="J2" s="87" t="s">
        <v>81</v>
      </c>
      <c r="K2" s="60" t="s">
        <v>82</v>
      </c>
    </row>
    <row r="3" spans="1:11" ht="30" customHeight="1">
      <c r="A3" s="108"/>
      <c r="B3" s="134"/>
      <c r="C3" s="114"/>
      <c r="D3" s="90" t="s">
        <v>83</v>
      </c>
      <c r="E3" s="116"/>
      <c r="F3" s="91" t="s">
        <v>84</v>
      </c>
      <c r="G3" s="134"/>
      <c r="H3" s="92"/>
      <c r="I3" s="92"/>
      <c r="J3" s="92"/>
      <c r="K3" s="78">
        <f>H3*I3*J3</f>
        <v>0</v>
      </c>
    </row>
    <row r="4" spans="1:11" ht="30" customHeight="1">
      <c r="A4" s="110"/>
      <c r="B4" s="131"/>
      <c r="C4" s="115"/>
      <c r="D4" s="11" t="s">
        <v>83</v>
      </c>
      <c r="E4" s="117"/>
      <c r="F4" s="12" t="s">
        <v>84</v>
      </c>
      <c r="G4" s="131"/>
      <c r="H4" s="93"/>
      <c r="I4" s="93"/>
      <c r="J4" s="93"/>
      <c r="K4" s="76">
        <f t="shared" ref="K4:K13" si="0">H4*I4*J4</f>
        <v>0</v>
      </c>
    </row>
    <row r="5" spans="1:11" ht="30" customHeight="1">
      <c r="A5" s="110"/>
      <c r="B5" s="96"/>
      <c r="C5" s="115"/>
      <c r="D5" s="11" t="s">
        <v>83</v>
      </c>
      <c r="E5" s="117"/>
      <c r="F5" s="12" t="s">
        <v>84</v>
      </c>
      <c r="G5" s="96"/>
      <c r="H5" s="93"/>
      <c r="I5" s="93"/>
      <c r="J5" s="93"/>
      <c r="K5" s="76">
        <f t="shared" si="0"/>
        <v>0</v>
      </c>
    </row>
    <row r="6" spans="1:11" ht="30" customHeight="1">
      <c r="A6" s="110"/>
      <c r="B6" s="96"/>
      <c r="C6" s="115"/>
      <c r="D6" s="11" t="s">
        <v>83</v>
      </c>
      <c r="E6" s="117"/>
      <c r="F6" s="12" t="s">
        <v>84</v>
      </c>
      <c r="G6" s="96"/>
      <c r="H6" s="93"/>
      <c r="I6" s="93"/>
      <c r="J6" s="93"/>
      <c r="K6" s="76">
        <f t="shared" si="0"/>
        <v>0</v>
      </c>
    </row>
    <row r="7" spans="1:11" ht="30" customHeight="1">
      <c r="A7" s="110"/>
      <c r="B7" s="96"/>
      <c r="C7" s="115"/>
      <c r="D7" s="11" t="s">
        <v>83</v>
      </c>
      <c r="E7" s="117"/>
      <c r="F7" s="12" t="s">
        <v>84</v>
      </c>
      <c r="G7" s="96"/>
      <c r="H7" s="93"/>
      <c r="I7" s="93"/>
      <c r="J7" s="93"/>
      <c r="K7" s="76">
        <f t="shared" si="0"/>
        <v>0</v>
      </c>
    </row>
    <row r="8" spans="1:11" ht="30" customHeight="1">
      <c r="A8" s="110"/>
      <c r="B8" s="96"/>
      <c r="C8" s="115"/>
      <c r="D8" s="11" t="s">
        <v>83</v>
      </c>
      <c r="E8" s="117"/>
      <c r="F8" s="12" t="s">
        <v>84</v>
      </c>
      <c r="G8" s="96"/>
      <c r="H8" s="93"/>
      <c r="I8" s="93"/>
      <c r="J8" s="93"/>
      <c r="K8" s="76">
        <f t="shared" si="0"/>
        <v>0</v>
      </c>
    </row>
    <row r="9" spans="1:11" ht="30" customHeight="1">
      <c r="A9" s="110"/>
      <c r="B9" s="96"/>
      <c r="C9" s="115"/>
      <c r="D9" s="11" t="s">
        <v>83</v>
      </c>
      <c r="E9" s="117"/>
      <c r="F9" s="12" t="s">
        <v>84</v>
      </c>
      <c r="G9" s="96"/>
      <c r="H9" s="93"/>
      <c r="I9" s="93"/>
      <c r="J9" s="93"/>
      <c r="K9" s="76">
        <f t="shared" si="0"/>
        <v>0</v>
      </c>
    </row>
    <row r="10" spans="1:11" ht="30" customHeight="1">
      <c r="A10" s="110"/>
      <c r="B10" s="96"/>
      <c r="C10" s="115"/>
      <c r="D10" s="11" t="s">
        <v>83</v>
      </c>
      <c r="E10" s="117"/>
      <c r="F10" s="12" t="s">
        <v>84</v>
      </c>
      <c r="G10" s="96"/>
      <c r="H10" s="93"/>
      <c r="I10" s="93"/>
      <c r="J10" s="93"/>
      <c r="K10" s="76">
        <f t="shared" si="0"/>
        <v>0</v>
      </c>
    </row>
    <row r="11" spans="1:11" ht="30" customHeight="1">
      <c r="A11" s="110"/>
      <c r="B11" s="96"/>
      <c r="C11" s="115"/>
      <c r="D11" s="11" t="s">
        <v>83</v>
      </c>
      <c r="E11" s="117"/>
      <c r="F11" s="12" t="s">
        <v>84</v>
      </c>
      <c r="G11" s="96"/>
      <c r="H11" s="93"/>
      <c r="I11" s="93"/>
      <c r="J11" s="93"/>
      <c r="K11" s="76">
        <f t="shared" si="0"/>
        <v>0</v>
      </c>
    </row>
    <row r="12" spans="1:11" ht="30" customHeight="1">
      <c r="A12" s="110"/>
      <c r="B12" s="96"/>
      <c r="C12" s="115"/>
      <c r="D12" s="11" t="s">
        <v>83</v>
      </c>
      <c r="E12" s="117"/>
      <c r="F12" s="12" t="s">
        <v>84</v>
      </c>
      <c r="G12" s="96"/>
      <c r="H12" s="93"/>
      <c r="I12" s="93"/>
      <c r="J12" s="93"/>
      <c r="K12" s="76">
        <f t="shared" si="0"/>
        <v>0</v>
      </c>
    </row>
    <row r="13" spans="1:11" ht="30" customHeight="1">
      <c r="A13" s="110"/>
      <c r="B13" s="96"/>
      <c r="C13" s="115"/>
      <c r="D13" s="11" t="s">
        <v>83</v>
      </c>
      <c r="E13" s="117"/>
      <c r="F13" s="12" t="s">
        <v>84</v>
      </c>
      <c r="G13" s="96"/>
      <c r="H13" s="93"/>
      <c r="I13" s="93"/>
      <c r="J13" s="93"/>
      <c r="K13" s="76">
        <f t="shared" si="0"/>
        <v>0</v>
      </c>
    </row>
    <row r="14" spans="1:11" ht="30" customHeight="1">
      <c r="A14" s="163" t="s">
        <v>85</v>
      </c>
      <c r="B14" s="164"/>
      <c r="C14" s="164"/>
      <c r="D14" s="164"/>
      <c r="E14" s="164"/>
      <c r="F14" s="164"/>
      <c r="G14" s="164"/>
      <c r="H14" s="164"/>
      <c r="I14" s="164"/>
      <c r="J14" s="165"/>
      <c r="K14" s="76">
        <f>SUMIF(A$3:A13,"国内",K$3:K13)</f>
        <v>0</v>
      </c>
    </row>
    <row r="15" spans="1:11" ht="30" customHeight="1" thickBot="1">
      <c r="A15" s="166" t="s">
        <v>86</v>
      </c>
      <c r="B15" s="167"/>
      <c r="C15" s="167"/>
      <c r="D15" s="167"/>
      <c r="E15" s="167"/>
      <c r="F15" s="167"/>
      <c r="G15" s="167"/>
      <c r="H15" s="167"/>
      <c r="I15" s="167"/>
      <c r="J15" s="168"/>
      <c r="K15" s="85">
        <f>SUMIF(A$3:A13,"海外",K$3:K13)</f>
        <v>0</v>
      </c>
    </row>
    <row r="16" spans="1:11" ht="30" customHeight="1" thickTop="1" thickBot="1">
      <c r="A16" s="160" t="s">
        <v>40</v>
      </c>
      <c r="B16" s="161"/>
      <c r="C16" s="161"/>
      <c r="D16" s="161"/>
      <c r="E16" s="161"/>
      <c r="F16" s="161"/>
      <c r="G16" s="161"/>
      <c r="H16" s="161"/>
      <c r="I16" s="161"/>
      <c r="J16" s="162"/>
      <c r="K16" s="83">
        <f>SUM(K14:K15)</f>
        <v>0</v>
      </c>
    </row>
    <row r="18" spans="1:1" ht="30" customHeight="1">
      <c r="A18" s="129" t="s">
        <v>87</v>
      </c>
    </row>
    <row r="19" spans="1:1" ht="30" customHeight="1">
      <c r="A19" s="129" t="s">
        <v>22</v>
      </c>
    </row>
  </sheetData>
  <mergeCells count="5">
    <mergeCell ref="C2:F2"/>
    <mergeCell ref="A1:K1"/>
    <mergeCell ref="A16:J16"/>
    <mergeCell ref="A14:J14"/>
    <mergeCell ref="A15:J15"/>
  </mergeCells>
  <phoneticPr fontId="4"/>
  <dataValidations count="2">
    <dataValidation type="list" allowBlank="1" showInputMessage="1" showErrorMessage="1" prompt="プルダウンより選択してください。" sqref="A3:A13" xr:uid="{00000000-0002-0000-0500-000000000000}">
      <formula1>"国内,海外"</formula1>
    </dataValidation>
    <dataValidation allowBlank="1" showInputMessage="1" showErrorMessage="1" promptTitle="自動計算" prompt="手入力しないでください" sqref="K3:K16" xr:uid="{00000000-0002-0000-0500-000001000000}"/>
  </dataValidation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
  <sheetViews>
    <sheetView view="pageBreakPreview" topLeftCell="A10" zoomScaleNormal="100" zoomScaleSheetLayoutView="100" workbookViewId="0">
      <selection activeCell="C10" sqref="C10"/>
    </sheetView>
  </sheetViews>
  <sheetFormatPr defaultColWidth="9" defaultRowHeight="13.5"/>
  <cols>
    <col min="1" max="1" width="19.42578125" style="3" customWidth="1"/>
    <col min="2" max="3" width="17.42578125" style="3" customWidth="1"/>
    <col min="4" max="4" width="16.5703125" style="3" customWidth="1"/>
    <col min="5" max="5" width="54.85546875" style="3" customWidth="1"/>
    <col min="6" max="16384" width="9" style="3"/>
  </cols>
  <sheetData>
    <row r="1" spans="1:5" ht="31.5" customHeight="1">
      <c r="A1" s="175" t="s">
        <v>88</v>
      </c>
      <c r="B1" s="175"/>
      <c r="C1" s="175"/>
      <c r="D1" s="175"/>
      <c r="E1" s="175"/>
    </row>
    <row r="2" spans="1:5" s="1" customFormat="1" ht="12.75" customHeight="1">
      <c r="A2" s="171" t="s">
        <v>89</v>
      </c>
      <c r="B2" s="171" t="s">
        <v>90</v>
      </c>
      <c r="C2" s="172"/>
      <c r="D2" s="173"/>
      <c r="E2" s="173"/>
    </row>
    <row r="3" spans="1:5" s="1" customFormat="1" ht="14.25" customHeight="1">
      <c r="A3" s="171"/>
      <c r="B3" s="171"/>
      <c r="C3" s="173"/>
      <c r="D3" s="173"/>
      <c r="E3" s="173"/>
    </row>
    <row r="4" spans="1:5" s="1" customFormat="1" ht="26.25" customHeight="1">
      <c r="A4" s="36" t="s">
        <v>91</v>
      </c>
      <c r="B4" s="174"/>
      <c r="C4" s="174"/>
      <c r="D4" s="174"/>
      <c r="E4" s="174"/>
    </row>
    <row r="5" spans="1:5" s="1" customFormat="1" ht="12">
      <c r="A5" s="171" t="s">
        <v>92</v>
      </c>
      <c r="B5" s="171" t="s">
        <v>93</v>
      </c>
      <c r="C5" s="171"/>
      <c r="D5" s="36" t="s">
        <v>94</v>
      </c>
      <c r="E5" s="36" t="s">
        <v>95</v>
      </c>
    </row>
    <row r="6" spans="1:5" s="1" customFormat="1" ht="12">
      <c r="A6" s="171"/>
      <c r="B6" s="36" t="s">
        <v>96</v>
      </c>
      <c r="C6" s="36" t="s">
        <v>97</v>
      </c>
      <c r="D6" s="36" t="s">
        <v>98</v>
      </c>
      <c r="E6" s="36" t="s">
        <v>99</v>
      </c>
    </row>
    <row r="7" spans="1:5" ht="42.75" customHeight="1">
      <c r="A7" s="123"/>
      <c r="B7" s="123"/>
      <c r="C7" s="124"/>
      <c r="D7" s="124"/>
      <c r="E7" s="142"/>
    </row>
    <row r="8" spans="1:5" ht="42.75" customHeight="1">
      <c r="A8" s="122"/>
      <c r="B8" s="123"/>
      <c r="C8" s="124"/>
      <c r="D8" s="124"/>
      <c r="E8" s="141"/>
    </row>
    <row r="9" spans="1:5" ht="42.75" customHeight="1">
      <c r="A9" s="122"/>
      <c r="B9" s="118"/>
      <c r="C9" s="119"/>
      <c r="D9" s="120"/>
      <c r="E9" s="121"/>
    </row>
    <row r="10" spans="1:5" ht="42.75" customHeight="1">
      <c r="A10" s="119"/>
      <c r="B10" s="119"/>
      <c r="C10" s="119"/>
      <c r="D10" s="119"/>
      <c r="E10" s="119"/>
    </row>
    <row r="11" spans="1:5" ht="42.75" customHeight="1">
      <c r="A11" s="119"/>
      <c r="B11" s="119"/>
      <c r="C11" s="119"/>
      <c r="D11" s="119"/>
      <c r="E11" s="119"/>
    </row>
    <row r="12" spans="1:5" ht="42.75" customHeight="1">
      <c r="A12" s="119"/>
      <c r="B12" s="119"/>
      <c r="C12" s="119"/>
      <c r="D12" s="119"/>
      <c r="E12" s="119"/>
    </row>
    <row r="14" spans="1:5" s="1" customFormat="1" ht="12">
      <c r="A14" s="14" t="s">
        <v>100</v>
      </c>
    </row>
    <row r="15" spans="1:5" s="1" customFormat="1" ht="12">
      <c r="A15" s="1" t="s">
        <v>101</v>
      </c>
    </row>
    <row r="16" spans="1:5" s="1" customFormat="1" ht="12">
      <c r="A16" s="1" t="s">
        <v>102</v>
      </c>
    </row>
    <row r="17" spans="1:5" s="1" customFormat="1" ht="12">
      <c r="A17" s="1" t="s">
        <v>103</v>
      </c>
    </row>
    <row r="18" spans="1:5" s="1" customFormat="1" ht="12">
      <c r="A18" s="126" t="s">
        <v>104</v>
      </c>
    </row>
    <row r="19" spans="1:5" s="1" customFormat="1" ht="12">
      <c r="A19" s="1" t="s">
        <v>105</v>
      </c>
    </row>
    <row r="21" spans="1:5" ht="18.75">
      <c r="A21" s="32" t="s">
        <v>106</v>
      </c>
    </row>
    <row r="22" spans="1:5" ht="14.25" thickBot="1"/>
    <row r="23" spans="1:5" ht="24.75" thickBot="1">
      <c r="A23" s="137" t="s">
        <v>107</v>
      </c>
    </row>
    <row r="24" spans="1:5" ht="10.5" customHeight="1">
      <c r="A24" s="136"/>
    </row>
    <row r="25" spans="1:5">
      <c r="A25" s="171" t="s">
        <v>89</v>
      </c>
      <c r="B25" s="171" t="s">
        <v>90</v>
      </c>
      <c r="C25" s="172"/>
      <c r="D25" s="173"/>
      <c r="E25" s="173"/>
    </row>
    <row r="26" spans="1:5">
      <c r="A26" s="171"/>
      <c r="B26" s="171"/>
      <c r="C26" s="173"/>
      <c r="D26" s="173"/>
      <c r="E26" s="173"/>
    </row>
    <row r="27" spans="1:5">
      <c r="A27" s="36" t="s">
        <v>91</v>
      </c>
      <c r="B27" s="174"/>
      <c r="C27" s="174"/>
      <c r="D27" s="174"/>
      <c r="E27" s="174"/>
    </row>
    <row r="28" spans="1:5">
      <c r="A28" s="171" t="s">
        <v>92</v>
      </c>
      <c r="B28" s="171" t="s">
        <v>93</v>
      </c>
      <c r="C28" s="171"/>
      <c r="D28" s="36" t="s">
        <v>94</v>
      </c>
      <c r="E28" s="36" t="s">
        <v>95</v>
      </c>
    </row>
    <row r="29" spans="1:5">
      <c r="A29" s="171"/>
      <c r="B29" s="36" t="s">
        <v>96</v>
      </c>
      <c r="C29" s="36" t="s">
        <v>97</v>
      </c>
      <c r="D29" s="36" t="s">
        <v>98</v>
      </c>
      <c r="E29" s="36" t="s">
        <v>99</v>
      </c>
    </row>
    <row r="30" spans="1:5" ht="35.1" customHeight="1">
      <c r="A30" s="123" t="s">
        <v>108</v>
      </c>
      <c r="B30" s="123" t="s">
        <v>109</v>
      </c>
      <c r="C30" s="124" t="s">
        <v>110</v>
      </c>
      <c r="D30" s="124" t="s">
        <v>111</v>
      </c>
      <c r="E30" s="169" t="s">
        <v>112</v>
      </c>
    </row>
    <row r="31" spans="1:5" ht="35.1" customHeight="1">
      <c r="A31" s="122" t="s">
        <v>113</v>
      </c>
      <c r="B31" s="123" t="s">
        <v>109</v>
      </c>
      <c r="C31" s="124" t="s">
        <v>114</v>
      </c>
      <c r="D31" s="124" t="s">
        <v>115</v>
      </c>
      <c r="E31" s="170"/>
    </row>
  </sheetData>
  <mergeCells count="14">
    <mergeCell ref="A5:A6"/>
    <mergeCell ref="B5:C5"/>
    <mergeCell ref="A1:E1"/>
    <mergeCell ref="A2:A3"/>
    <mergeCell ref="B2:B3"/>
    <mergeCell ref="C2:E3"/>
    <mergeCell ref="B4:E4"/>
    <mergeCell ref="E30:E31"/>
    <mergeCell ref="A25:A26"/>
    <mergeCell ref="B25:B26"/>
    <mergeCell ref="C25:E26"/>
    <mergeCell ref="B27:E27"/>
    <mergeCell ref="A28:A29"/>
    <mergeCell ref="B28:C28"/>
  </mergeCells>
  <phoneticPr fontId="4"/>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6"/>
  <sheetViews>
    <sheetView view="pageBreakPreview" zoomScaleNormal="100" zoomScaleSheetLayoutView="100" workbookViewId="0">
      <selection activeCell="C9" sqref="C9"/>
    </sheetView>
  </sheetViews>
  <sheetFormatPr defaultColWidth="9" defaultRowHeight="13.5"/>
  <cols>
    <col min="1" max="1" width="19.42578125" style="3" customWidth="1"/>
    <col min="2" max="3" width="8.140625" style="3" customWidth="1"/>
    <col min="4" max="4" width="13" style="3" customWidth="1"/>
    <col min="5" max="6" width="16.5703125" style="3" customWidth="1"/>
    <col min="7" max="7" width="46.42578125" style="3" customWidth="1"/>
    <col min="8" max="16384" width="9" style="3"/>
  </cols>
  <sheetData>
    <row r="1" spans="1:7" ht="31.5" customHeight="1">
      <c r="A1" s="175" t="s">
        <v>116</v>
      </c>
      <c r="B1" s="175"/>
      <c r="C1" s="175"/>
      <c r="D1" s="175"/>
      <c r="E1" s="175"/>
      <c r="F1" s="175"/>
      <c r="G1" s="175"/>
    </row>
    <row r="2" spans="1:7" s="1" customFormat="1" ht="50.1" customHeight="1">
      <c r="A2" s="36" t="s">
        <v>117</v>
      </c>
      <c r="B2" s="36" t="s">
        <v>118</v>
      </c>
      <c r="C2" s="36" t="s">
        <v>119</v>
      </c>
      <c r="D2" s="36" t="s">
        <v>120</v>
      </c>
      <c r="E2" s="36" t="s">
        <v>121</v>
      </c>
      <c r="F2" s="36" t="s">
        <v>122</v>
      </c>
      <c r="G2" s="36" t="s">
        <v>123</v>
      </c>
    </row>
    <row r="3" spans="1:7" ht="54.95" customHeight="1">
      <c r="A3" s="118"/>
      <c r="B3" s="118"/>
      <c r="C3" s="119"/>
      <c r="D3" s="119"/>
      <c r="E3" s="119"/>
      <c r="F3" s="120"/>
      <c r="G3" s="121"/>
    </row>
    <row r="4" spans="1:7" ht="54.95" customHeight="1">
      <c r="A4" s="118"/>
      <c r="B4" s="118"/>
      <c r="C4" s="119"/>
      <c r="D4" s="119"/>
      <c r="E4" s="125"/>
      <c r="F4" s="120"/>
      <c r="G4" s="121"/>
    </row>
    <row r="5" spans="1:7" ht="54.95" customHeight="1">
      <c r="A5" s="120"/>
      <c r="B5" s="118"/>
      <c r="C5" s="119"/>
      <c r="D5" s="120"/>
      <c r="E5" s="120"/>
      <c r="F5" s="120"/>
      <c r="G5" s="121"/>
    </row>
    <row r="6" spans="1:7" ht="54.95" customHeight="1">
      <c r="A6" s="119"/>
      <c r="B6" s="119"/>
      <c r="C6" s="119"/>
      <c r="D6" s="119"/>
      <c r="E6" s="119"/>
      <c r="F6" s="119"/>
      <c r="G6" s="119"/>
    </row>
    <row r="7" spans="1:7" ht="54.95" customHeight="1">
      <c r="A7" s="119"/>
      <c r="B7" s="119"/>
      <c r="C7" s="119"/>
      <c r="D7" s="119"/>
      <c r="E7" s="119"/>
      <c r="F7" s="119"/>
      <c r="G7" s="119"/>
    </row>
    <row r="8" spans="1:7" ht="54.95" customHeight="1">
      <c r="A8" s="119"/>
      <c r="B8" s="119"/>
      <c r="C8" s="119"/>
      <c r="D8" s="119"/>
      <c r="E8" s="119"/>
      <c r="F8" s="119"/>
      <c r="G8" s="119"/>
    </row>
    <row r="10" spans="1:7" s="1" customFormat="1" ht="12">
      <c r="A10" s="14" t="s">
        <v>124</v>
      </c>
    </row>
    <row r="11" spans="1:7" s="1" customFormat="1" ht="12">
      <c r="A11" s="14" t="s">
        <v>125</v>
      </c>
    </row>
    <row r="12" spans="1:7" s="1" customFormat="1" ht="12">
      <c r="A12" s="14" t="s">
        <v>126</v>
      </c>
    </row>
    <row r="13" spans="1:7" s="1" customFormat="1" ht="12">
      <c r="A13" s="14" t="s">
        <v>127</v>
      </c>
    </row>
    <row r="14" spans="1:7" s="1" customFormat="1" ht="12"/>
    <row r="16" spans="1:7" ht="14.25">
      <c r="A16" s="56"/>
    </row>
  </sheetData>
  <mergeCells count="1">
    <mergeCell ref="A1:G1"/>
  </mergeCells>
  <phoneticPr fontId="4"/>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30"/>
  <sheetViews>
    <sheetView view="pageBreakPreview" zoomScaleNormal="100" zoomScaleSheetLayoutView="100" workbookViewId="0">
      <selection sqref="A1:D1"/>
    </sheetView>
  </sheetViews>
  <sheetFormatPr defaultColWidth="9" defaultRowHeight="29.25" customHeight="1"/>
  <cols>
    <col min="1" max="1" width="19.42578125" style="20" customWidth="1"/>
    <col min="2" max="2" width="9" style="20"/>
    <col min="3" max="3" width="1.7109375" style="23" customWidth="1"/>
    <col min="4" max="4" width="65.28515625" style="20" customWidth="1"/>
    <col min="5" max="16384" width="9" style="20"/>
  </cols>
  <sheetData>
    <row r="1" spans="1:4" ht="29.25" customHeight="1">
      <c r="A1" s="182" t="s">
        <v>128</v>
      </c>
      <c r="B1" s="182"/>
      <c r="C1" s="182"/>
      <c r="D1" s="182"/>
    </row>
    <row r="3" spans="1:4" ht="29.25" customHeight="1">
      <c r="A3" s="21" t="s">
        <v>129</v>
      </c>
      <c r="B3" s="22" t="s">
        <v>130</v>
      </c>
      <c r="C3" s="23" t="s">
        <v>131</v>
      </c>
      <c r="D3" s="28"/>
    </row>
    <row r="4" spans="1:4" ht="29.25" customHeight="1">
      <c r="B4" s="22" t="s">
        <v>132</v>
      </c>
      <c r="C4" s="23" t="s">
        <v>131</v>
      </c>
      <c r="D4" s="28"/>
    </row>
    <row r="5" spans="1:4" ht="29.25" customHeight="1">
      <c r="B5" s="22" t="s">
        <v>133</v>
      </c>
      <c r="C5" s="23" t="s">
        <v>131</v>
      </c>
      <c r="D5" s="28"/>
    </row>
    <row r="6" spans="1:4" ht="29.25" customHeight="1">
      <c r="A6" s="21" t="s">
        <v>134</v>
      </c>
      <c r="B6" s="22" t="s">
        <v>132</v>
      </c>
      <c r="C6" s="23" t="s">
        <v>131</v>
      </c>
      <c r="D6" s="28"/>
    </row>
    <row r="7" spans="1:4" ht="29.25" customHeight="1">
      <c r="B7" s="22" t="s">
        <v>133</v>
      </c>
      <c r="C7" s="23" t="s">
        <v>131</v>
      </c>
      <c r="D7" s="28"/>
    </row>
    <row r="8" spans="1:4" ht="29.25" customHeight="1">
      <c r="D8" s="29"/>
    </row>
    <row r="9" spans="1:4" ht="29.25" customHeight="1">
      <c r="A9" s="183" t="s">
        <v>135</v>
      </c>
      <c r="B9" s="183"/>
      <c r="C9" s="23" t="s">
        <v>131</v>
      </c>
      <c r="D9" s="28"/>
    </row>
    <row r="10" spans="1:4" ht="29.25" customHeight="1">
      <c r="A10" s="183" t="s">
        <v>136</v>
      </c>
      <c r="B10" s="183"/>
      <c r="C10" s="23" t="s">
        <v>131</v>
      </c>
      <c r="D10" s="28"/>
    </row>
    <row r="11" spans="1:4" ht="29.25" customHeight="1">
      <c r="A11" s="183" t="s">
        <v>137</v>
      </c>
      <c r="B11" s="183"/>
      <c r="C11" s="23" t="s">
        <v>131</v>
      </c>
      <c r="D11" s="28"/>
    </row>
    <row r="12" spans="1:4" ht="29.25" customHeight="1">
      <c r="A12" s="21" t="s">
        <v>138</v>
      </c>
    </row>
    <row r="13" spans="1:4" ht="29.25" customHeight="1">
      <c r="A13" s="176"/>
      <c r="B13" s="177"/>
      <c r="C13" s="177"/>
      <c r="D13" s="178"/>
    </row>
    <row r="14" spans="1:4" ht="29.25" customHeight="1">
      <c r="A14" s="179"/>
      <c r="B14" s="180"/>
      <c r="C14" s="180"/>
      <c r="D14" s="181"/>
    </row>
    <row r="15" spans="1:4" ht="29.25" customHeight="1">
      <c r="A15" s="21" t="s">
        <v>139</v>
      </c>
    </row>
    <row r="16" spans="1:4" ht="29.25" customHeight="1">
      <c r="A16" s="176"/>
      <c r="B16" s="177"/>
      <c r="C16" s="177"/>
      <c r="D16" s="178"/>
    </row>
    <row r="17" spans="1:4" ht="29.25" customHeight="1">
      <c r="A17" s="179"/>
      <c r="B17" s="180"/>
      <c r="C17" s="180"/>
      <c r="D17" s="181"/>
    </row>
    <row r="18" spans="1:4" ht="29.25" customHeight="1">
      <c r="A18" s="24" t="s">
        <v>140</v>
      </c>
    </row>
    <row r="19" spans="1:4" ht="29.25" customHeight="1">
      <c r="A19" s="183" t="s">
        <v>141</v>
      </c>
      <c r="B19" s="183"/>
      <c r="C19" s="23" t="s">
        <v>131</v>
      </c>
    </row>
    <row r="20" spans="1:4" ht="29.25" customHeight="1">
      <c r="A20" s="183" t="s">
        <v>142</v>
      </c>
      <c r="B20" s="183"/>
      <c r="C20" s="23" t="s">
        <v>131</v>
      </c>
    </row>
    <row r="22" spans="1:4" ht="29.25" customHeight="1">
      <c r="A22" s="184" t="s">
        <v>143</v>
      </c>
      <c r="B22" s="184"/>
      <c r="C22" s="184"/>
      <c r="D22" s="184"/>
    </row>
    <row r="23" spans="1:4" ht="29.25" customHeight="1">
      <c r="A23" s="176"/>
      <c r="B23" s="177"/>
      <c r="C23" s="177"/>
      <c r="D23" s="178"/>
    </row>
    <row r="24" spans="1:4" ht="29.25" customHeight="1">
      <c r="A24" s="185"/>
      <c r="B24" s="186"/>
      <c r="C24" s="186"/>
      <c r="D24" s="187"/>
    </row>
    <row r="25" spans="1:4" ht="29.25" customHeight="1">
      <c r="A25" s="185"/>
      <c r="B25" s="186"/>
      <c r="C25" s="186"/>
      <c r="D25" s="187"/>
    </row>
    <row r="26" spans="1:4" ht="29.25" customHeight="1">
      <c r="A26" s="179"/>
      <c r="B26" s="180"/>
      <c r="C26" s="180"/>
      <c r="D26" s="181"/>
    </row>
    <row r="27" spans="1:4" ht="29.25" customHeight="1">
      <c r="A27" s="25"/>
      <c r="B27" s="25"/>
      <c r="C27" s="25"/>
      <c r="D27" s="25"/>
    </row>
    <row r="28" spans="1:4" ht="29.25" customHeight="1">
      <c r="A28" s="26" t="s">
        <v>144</v>
      </c>
      <c r="B28" s="27"/>
      <c r="C28" s="27"/>
      <c r="D28" s="27"/>
    </row>
    <row r="29" spans="1:4" ht="29.25" customHeight="1">
      <c r="A29" s="176"/>
      <c r="B29" s="177"/>
      <c r="C29" s="177"/>
      <c r="D29" s="178"/>
    </row>
    <row r="30" spans="1:4" ht="29.25" customHeight="1">
      <c r="A30" s="179"/>
      <c r="B30" s="180"/>
      <c r="C30" s="180"/>
      <c r="D30" s="181"/>
    </row>
  </sheetData>
  <mergeCells count="11">
    <mergeCell ref="A29:D30"/>
    <mergeCell ref="A1:D1"/>
    <mergeCell ref="A9:B9"/>
    <mergeCell ref="A10:B10"/>
    <mergeCell ref="A11:B11"/>
    <mergeCell ref="A13:D14"/>
    <mergeCell ref="A16:D17"/>
    <mergeCell ref="A19:B19"/>
    <mergeCell ref="A20:B20"/>
    <mergeCell ref="A22:D22"/>
    <mergeCell ref="A23:D26"/>
  </mergeCells>
  <phoneticPr fontId="4"/>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克至</dc:creator>
  <cp:keywords/>
  <dc:description/>
  <cp:lastModifiedBy>鈴木 寧々</cp:lastModifiedBy>
  <cp:revision/>
  <dcterms:created xsi:type="dcterms:W3CDTF">2018-03-30T01:56:56Z</dcterms:created>
  <dcterms:modified xsi:type="dcterms:W3CDTF">2025-02-26T05:55:54Z</dcterms:modified>
  <cp:category/>
  <cp:contentStatus/>
</cp:coreProperties>
</file>